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uckett\Documents\"/>
    </mc:Choice>
  </mc:AlternateContent>
  <bookViews>
    <workbookView xWindow="0" yWindow="360" windowWidth="2160" windowHeight="1170"/>
  </bookViews>
  <sheets>
    <sheet name="New" sheetId="4" r:id="rId1"/>
    <sheet name="Menu" sheetId="6" state="hidden" r:id="rId2"/>
    <sheet name="ESRI_MAPINFO_SHEET" sheetId="5" state="veryHidden" r:id="rId3"/>
  </sheets>
  <calcPr calcId="152511"/>
</workbook>
</file>

<file path=xl/calcChain.xml><?xml version="1.0" encoding="utf-8"?>
<calcChain xmlns="http://schemas.openxmlformats.org/spreadsheetml/2006/main">
  <c r="AE40" i="4" l="1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33" i="4"/>
  <c r="AD33" i="4"/>
  <c r="AC33" i="4"/>
  <c r="AB33" i="4"/>
  <c r="AE32" i="4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 l="1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9" i="4" l="1"/>
  <c r="AD9" i="4"/>
  <c r="AC9" i="4"/>
  <c r="AB9" i="4"/>
  <c r="AE8" i="4"/>
  <c r="AD8" i="4"/>
  <c r="AC8" i="4"/>
  <c r="AB8" i="4"/>
  <c r="AE22" i="4" l="1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7" i="4"/>
  <c r="AD7" i="4"/>
  <c r="AC7" i="4"/>
  <c r="AB7" i="4"/>
  <c r="AE6" i="4"/>
  <c r="AD6" i="4"/>
  <c r="AB6" i="4"/>
  <c r="AC6" i="4"/>
  <c r="AE5" i="4" l="1"/>
  <c r="AD5" i="4"/>
  <c r="AC5" i="4"/>
  <c r="AB5" i="4"/>
</calcChain>
</file>

<file path=xl/sharedStrings.xml><?xml version="1.0" encoding="utf-8"?>
<sst xmlns="http://schemas.openxmlformats.org/spreadsheetml/2006/main" count="301" uniqueCount="141">
  <si>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</si>
  <si>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</si>
  <si>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</si>
  <si>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</si>
  <si>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</si>
  <si>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</si>
  <si>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</si>
  <si>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</si>
  <si>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</si>
  <si>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</si>
  <si>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</si>
  <si>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</si>
  <si>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</si>
  <si>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</si>
  <si>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</si>
  <si>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</si>
  <si>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</si>
  <si>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</si>
  <si>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</si>
  <si>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</si>
  <si>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</si>
  <si>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</si>
  <si>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</si>
  <si>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</si>
  <si>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</si>
  <si>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</si>
  <si>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</si>
  <si>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</si>
  <si>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</si>
  <si>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</si>
  <si>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</si>
  <si>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</si>
  <si>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</si>
  <si>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</si>
  <si>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</si>
  <si>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</si>
  <si>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</si>
  <si>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</si>
  <si>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</si>
  <si>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</si>
  <si>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</si>
  <si>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</si>
  <si>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</si>
  <si>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</si>
  <si>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</si>
  <si>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DSHS1041</t>
  </si>
  <si>
    <t>Laura Field or Katie Davis                  509-422-7787                                       LField@WAPA-SEP.wa.gov, or     CDavis@WAPA-SEP.wa.gov</t>
  </si>
  <si>
    <t>LAN room location is on 1st floor - Copier Room</t>
  </si>
  <si>
    <t>DEL-Aberdeen</t>
  </si>
  <si>
    <t>DEL-Kelso</t>
  </si>
  <si>
    <t>DEL-Mount Vernon</t>
  </si>
  <si>
    <t>DEL-Port Angeles</t>
  </si>
  <si>
    <t>DEL-Renton</t>
  </si>
  <si>
    <t>DEL-Silverdale</t>
  </si>
  <si>
    <t>DEL-Spokane</t>
  </si>
  <si>
    <t>DEL-Pasco</t>
  </si>
  <si>
    <t>DEL-Yakima</t>
  </si>
  <si>
    <t>DSB1701</t>
  </si>
  <si>
    <t>Per attached office layout - 2nd floor LAN room</t>
  </si>
  <si>
    <t>DOLD1713</t>
  </si>
  <si>
    <t>Install in room 109 per LCON and attached map</t>
  </si>
  <si>
    <t>WSDA3901</t>
  </si>
  <si>
    <t>Thomas Owens
509-249-6993
Towens@agr.wa.gov</t>
  </si>
  <si>
    <t>Install to indicated room per attached site map.</t>
  </si>
  <si>
    <t>21 N 1st Ave, Suite 226      Yakima, WA 98902-2663</t>
  </si>
  <si>
    <t>Michael Banyas                                    (360) 664-6012 - will  arrange access</t>
  </si>
  <si>
    <t>15501 Westminister Way N 
Shoreline, WA. 98133</t>
  </si>
  <si>
    <t>3411 S Alaska St                           Seattle, WA 98118-1631</t>
  </si>
  <si>
    <t>Jim Dykes                                                   206-906-5511</t>
  </si>
  <si>
    <t>111 S 2nd Ave                                 Yakima, WA 98902-3417</t>
  </si>
  <si>
    <t>Lorinda Hernandez                             509-834-6841</t>
  </si>
  <si>
    <t>3918 W Court St                             Pasco, WA 99301-2775</t>
  </si>
  <si>
    <t>Kathryn Gibson                                     509 -544-5707</t>
  </si>
  <si>
    <t>4202 S Regal St                              Spokane, WA 98223-7738</t>
  </si>
  <si>
    <t>Karen Christensen                            509-789-3822</t>
  </si>
  <si>
    <t>Karen Christensen                          509-789-3822</t>
  </si>
  <si>
    <t>3888 NW Randall Way, Suite 201                            Silverdale, WA 98383-7847</t>
  </si>
  <si>
    <t>Kristen Dodds                                      360-698-4388</t>
  </si>
  <si>
    <t>Kristen Dodds                                        360-698-4388</t>
  </si>
  <si>
    <t>800 Oakesdale Ave SW              Renton, WA 98057-5221</t>
  </si>
  <si>
    <t>Heather West                                    425-917-7967</t>
  </si>
  <si>
    <t>Heather West                                       425-917-7967</t>
  </si>
  <si>
    <t>201 W 1st St, Suite 2                          Port Angeles, WA 98362-2604</t>
  </si>
  <si>
    <t>Martha Bradley                             360-565-2272</t>
  </si>
  <si>
    <t>900 E College Way, Suite 100                                            Mount Vernon, WA 98273-5683</t>
  </si>
  <si>
    <t>Veronica Espinoza                              360-296-6407</t>
  </si>
  <si>
    <t>711 Vine St                                 Kelso, WA 98626</t>
  </si>
  <si>
    <t>Irene Higgins                                           360-501-2645</t>
  </si>
  <si>
    <t>415 W Wishkah St, Suite 2C Aberdeen, WA 98520-6128</t>
  </si>
  <si>
    <t>Linda Robertson                                   360-537-4312</t>
  </si>
  <si>
    <t>237 4th Ave N                                  Okanogan, WA  98840-9438</t>
  </si>
  <si>
    <t>LAN room, Bldg. 415</t>
  </si>
  <si>
    <t>LAN room Bldg. 415</t>
  </si>
  <si>
    <t>LAN room, Bldg. 711</t>
  </si>
  <si>
    <t>LAN room, Bldg. 900, Suite 100</t>
  </si>
  <si>
    <t>LAN room, Bldg. 201, Suite 2</t>
  </si>
  <si>
    <t>LAN room, Bldg. 800</t>
  </si>
  <si>
    <t>LAN room, Bldg. 3888, Suite 201</t>
  </si>
  <si>
    <t>LAN room, Bldg. 4202</t>
  </si>
  <si>
    <t>LAN room, Bldg. 3918</t>
  </si>
  <si>
    <t>LAN room, Bldg. 111</t>
  </si>
  <si>
    <t xml:space="preserve">This site requires that all visitors must be excorted while onsite.  Arrange access with the 'Site Contact' per MSA requirement.  </t>
  </si>
  <si>
    <t xml:space="preserve">Vendors are advised that site is undergoing a remodel, expected to complete by mid-January.  Site contact has details.  Circuit must be completed and delivered between January 22 and 26, 2018. </t>
  </si>
  <si>
    <t>DFWCAPWAY</t>
  </si>
  <si>
    <t>600 Capitol Way N                        Olympia, WA 98501-1076</t>
  </si>
  <si>
    <t>Yvonne Jennings
360-902-8389
yvonne.jennings@dfw.wa.gov</t>
  </si>
  <si>
    <t>Data Patch Panel per attached site map</t>
  </si>
  <si>
    <t>ESD0601</t>
  </si>
  <si>
    <t>312 SE Stonemill Drive, Suite 230-240, Building B Vancouver, WA 98684-3545</t>
  </si>
  <si>
    <t>Chris Lattin
360-584-2266
Clattin@esd.wa.gov</t>
  </si>
  <si>
    <t>LAN Room per attached site map</t>
  </si>
  <si>
    <t>DORBRE1801</t>
  </si>
  <si>
    <t>4841 Auto Center Way, Suite 204                                    Bremerton, WA 98312-4388</t>
  </si>
  <si>
    <t>Jane Herring
360-596-3697
JaneH@dor.wa.gov</t>
  </si>
  <si>
    <t>Please terminate circuit to suite 204.</t>
  </si>
  <si>
    <t>DSHS2009</t>
  </si>
  <si>
    <t>1120 N Edison St Kennewick, WA 99336-6170</t>
  </si>
  <si>
    <t>Barbara Myers                                    509-734-4110 or 509-378-4937   MyersBE@dshs.wa.gov</t>
  </si>
  <si>
    <t>LAN room is located on the 1st floor, SW Corner Building.</t>
  </si>
  <si>
    <t>This site requires that all visitors must be excorted while onsite.  Arrange access with the 'Site Contact' per MSA requirement.</t>
  </si>
  <si>
    <t>DSHS5001</t>
  </si>
  <si>
    <t>3423 6th St                                        Bremerton, WA 98312-3555</t>
  </si>
  <si>
    <t>Dennis Bogue                                     360-475-3413                            BOGUEDA@DSHS.WA.GOV</t>
  </si>
  <si>
    <t>LAN room is located on the 1st floor, wing 100 in the right side.</t>
  </si>
  <si>
    <t>DSHS5011</t>
  </si>
  <si>
    <t>2121 S State St                                 Tacoma, WA 98405-2808</t>
  </si>
  <si>
    <t>Colleen Jergens                                 253-328-3749                                      JergeCA@dshs.wa.gov</t>
  </si>
  <si>
    <t>LAN room is located on the 1st floor, behind reception next to the training rooms.</t>
  </si>
  <si>
    <t>DORVAN0601</t>
  </si>
  <si>
    <t>8008 NE Fourth Plain Road, Suite 320                    Vancouver, WA 98662-7799</t>
  </si>
  <si>
    <t>Room Labelled "D - Telcom Room"</t>
  </si>
  <si>
    <t xml:space="preserve">DOCMON1 </t>
  </si>
  <si>
    <t>16700 177th Ave SE Monroe, WA 98272-9141</t>
  </si>
  <si>
    <t>Cheryl Bancroft
(360) 794-2324
cmbancroft@doc1.wa.gov</t>
  </si>
  <si>
    <t>Demarc in Communications Building "IDF 00". This should be outside of the prison walls.</t>
  </si>
  <si>
    <t>DOCCBY2</t>
  </si>
  <si>
    <t>17203 Highway 112                           Clallam Bay, WA 98326-9800</t>
  </si>
  <si>
    <t>Chad Fletcher
360-963-1416
cafletcher@doc1.wa.gov</t>
  </si>
  <si>
    <t>Extend to Office 141 per attached site map.</t>
  </si>
  <si>
    <t>Vendors are advised that this Site location falls under Historic Property.  State Historic Preservation Office (SHPO) compliance needs to be followed at this location.</t>
  </si>
  <si>
    <t>Evaluation  Model for Solication Number T18-RFQ-011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</si>
</sst>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3" fillId="0" borderId="2" xfId="2" applyNumberFormat="1" applyFont="1" applyFill="1" applyBorder="1" applyAlignment="1">
      <alignment horizontal="center" wrapText="1"/>
    </xf>
    <xf numFmtId="0" fontId="3" fillId="0" borderId="9" xfId="2" applyNumberFormat="1" applyFont="1" applyFill="1" applyBorder="1" applyAlignment="1">
      <alignment horizontal="center" wrapText="1"/>
    </xf>
    <xf numFmtId="164" fontId="3" fillId="0" borderId="9" xfId="1" applyNumberFormat="1" applyFont="1" applyFill="1" applyBorder="1" applyAlignment="1">
      <alignment wrapText="1"/>
    </xf>
    <xf numFmtId="164" fontId="3" fillId="0" borderId="3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3" fillId="0" borderId="2" xfId="1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2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topLeftCell="L12" zoomScale="73" zoomScaleNormal="73" workbookViewId="0">
      <selection activeCell="AA14" sqref="AA14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31.140625" style="2" customWidth="1"/>
    <col min="5" max="5" width="38.710937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2" customWidth="1"/>
    <col min="29" max="29" width="11.85546875" style="52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AA1" s="17"/>
      <c r="AB1" s="53"/>
      <c r="AC1" s="53"/>
    </row>
    <row r="2" spans="1:31" ht="52.9" customHeight="1" thickBot="1" x14ac:dyDescent="0.4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48" t="s">
        <v>2</v>
      </c>
      <c r="N2" s="149"/>
      <c r="O2" s="149"/>
      <c r="P2" s="149"/>
      <c r="Q2" s="149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45">
      <c r="A3" s="42"/>
      <c r="B3" s="58"/>
      <c r="C3" s="59"/>
      <c r="D3" s="59"/>
      <c r="E3" s="59"/>
      <c r="F3" s="59"/>
      <c r="G3" s="59"/>
      <c r="H3" s="59"/>
      <c r="I3" s="155" t="s">
        <v>30</v>
      </c>
      <c r="J3" s="156"/>
      <c r="K3" s="60"/>
      <c r="L3" s="6"/>
      <c r="M3" s="150"/>
      <c r="N3" s="151"/>
      <c r="O3" s="151"/>
      <c r="P3" s="151"/>
      <c r="Q3" s="151"/>
      <c r="R3" s="152" t="s">
        <v>13</v>
      </c>
      <c r="S3" s="153"/>
      <c r="T3" s="153"/>
      <c r="U3" s="153"/>
      <c r="V3" s="153"/>
      <c r="W3" s="153"/>
      <c r="X3" s="153"/>
      <c r="Y3" s="153"/>
      <c r="Z3" s="154"/>
      <c r="AA3" s="49"/>
      <c r="AB3" s="157" t="s">
        <v>36</v>
      </c>
      <c r="AC3" s="157"/>
      <c r="AD3" s="157"/>
      <c r="AE3" s="157"/>
    </row>
    <row r="4" spans="1:31" s="19" customFormat="1" ht="95.25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2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7" si="1">I5</f>
        <v>10</v>
      </c>
      <c r="AE5" s="86">
        <f t="shared" si="1"/>
        <v>90</v>
      </c>
    </row>
    <row r="6" spans="1:31" s="5" customFormat="1" ht="78.75" customHeight="1" x14ac:dyDescent="0.25">
      <c r="A6" s="44">
        <v>2</v>
      </c>
      <c r="B6" s="105" t="s">
        <v>45</v>
      </c>
      <c r="C6" s="106" t="s">
        <v>90</v>
      </c>
      <c r="D6" s="106" t="s">
        <v>46</v>
      </c>
      <c r="E6" s="106" t="s">
        <v>47</v>
      </c>
      <c r="F6" s="106" t="s">
        <v>43</v>
      </c>
      <c r="G6" s="107">
        <v>100</v>
      </c>
      <c r="H6" s="108" t="s">
        <v>11</v>
      </c>
      <c r="I6" s="109">
        <v>20</v>
      </c>
      <c r="J6" s="110">
        <v>80</v>
      </c>
      <c r="K6" s="104" t="s">
        <v>101</v>
      </c>
      <c r="L6" s="7"/>
      <c r="M6" s="29"/>
      <c r="N6" s="11"/>
      <c r="O6" s="47"/>
      <c r="P6" s="13"/>
      <c r="Q6" s="14"/>
      <c r="R6" s="15"/>
      <c r="S6" s="16"/>
      <c r="T6" s="18"/>
      <c r="U6" s="15"/>
      <c r="V6" s="16"/>
      <c r="W6" s="18"/>
      <c r="X6" s="15"/>
      <c r="Y6" s="16"/>
      <c r="Z6" s="30"/>
      <c r="AA6" s="32"/>
      <c r="AB6" s="40">
        <f>IF(ISBLANK(N6),G6,N6)</f>
        <v>100</v>
      </c>
      <c r="AC6" s="66">
        <f t="shared" ref="AC6" si="2">24*P6+Q6</f>
        <v>0</v>
      </c>
      <c r="AD6" s="67">
        <f t="shared" si="1"/>
        <v>20</v>
      </c>
      <c r="AE6" s="67">
        <f t="shared" si="1"/>
        <v>80</v>
      </c>
    </row>
    <row r="7" spans="1:31" s="2" customFormat="1" ht="78.75" customHeight="1" x14ac:dyDescent="0.25">
      <c r="A7" s="45">
        <v>3</v>
      </c>
      <c r="B7" s="87" t="s">
        <v>45</v>
      </c>
      <c r="C7" s="134" t="s">
        <v>90</v>
      </c>
      <c r="D7" s="88" t="s">
        <v>46</v>
      </c>
      <c r="E7" s="88" t="s">
        <v>47</v>
      </c>
      <c r="F7" s="88" t="s">
        <v>43</v>
      </c>
      <c r="G7" s="89">
        <v>100</v>
      </c>
      <c r="H7" s="90" t="s">
        <v>41</v>
      </c>
      <c r="I7" s="95">
        <v>20</v>
      </c>
      <c r="J7" s="96">
        <v>80</v>
      </c>
      <c r="K7" s="97" t="s">
        <v>101</v>
      </c>
      <c r="L7" s="7"/>
      <c r="M7" s="98"/>
      <c r="N7" s="99"/>
      <c r="O7" s="100"/>
      <c r="P7" s="101"/>
      <c r="Q7" s="102"/>
      <c r="R7" s="91"/>
      <c r="S7" s="92"/>
      <c r="T7" s="93"/>
      <c r="U7" s="91"/>
      <c r="V7" s="92"/>
      <c r="W7" s="93"/>
      <c r="X7" s="91"/>
      <c r="Y7" s="92"/>
      <c r="Z7" s="94"/>
      <c r="AA7" s="50"/>
      <c r="AB7" s="40">
        <f>IF(ISBLANK(N7),G7,N7)</f>
        <v>100</v>
      </c>
      <c r="AC7" s="66">
        <f t="shared" ref="AC7" si="3">24*P7+Q7</f>
        <v>0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25">
      <c r="A8" s="45">
        <v>4</v>
      </c>
      <c r="B8" s="29" t="s">
        <v>48</v>
      </c>
      <c r="C8" s="5" t="s">
        <v>88</v>
      </c>
      <c r="D8" s="9" t="s">
        <v>89</v>
      </c>
      <c r="E8" s="9" t="s">
        <v>91</v>
      </c>
      <c r="F8" s="9" t="s">
        <v>43</v>
      </c>
      <c r="G8" s="31">
        <v>100</v>
      </c>
      <c r="H8" s="61" t="s">
        <v>41</v>
      </c>
      <c r="I8" s="65">
        <v>20</v>
      </c>
      <c r="J8" s="32">
        <v>80</v>
      </c>
      <c r="K8" s="64"/>
      <c r="L8" s="7"/>
      <c r="M8" s="29"/>
      <c r="N8" s="11"/>
      <c r="O8" s="47"/>
      <c r="P8" s="13"/>
      <c r="Q8" s="14"/>
      <c r="R8" s="15"/>
      <c r="S8" s="16"/>
      <c r="T8" s="18"/>
      <c r="U8" s="15"/>
      <c r="V8" s="16"/>
      <c r="W8" s="18"/>
      <c r="X8" s="15"/>
      <c r="Y8" s="16"/>
      <c r="Z8" s="30"/>
      <c r="AA8" s="32"/>
      <c r="AB8" s="40">
        <f t="shared" ref="AB8:AB9" si="4">IF(ISBLANK(N8),G8,N8)</f>
        <v>100</v>
      </c>
      <c r="AC8" s="66">
        <f t="shared" ref="AC8:AC9" si="5">24*P8+Q8</f>
        <v>0</v>
      </c>
      <c r="AD8" s="67">
        <f t="shared" ref="AD8:AD9" si="6">I8</f>
        <v>20</v>
      </c>
      <c r="AE8" s="67">
        <f t="shared" ref="AE8:AE9" si="7">J8</f>
        <v>80</v>
      </c>
    </row>
    <row r="9" spans="1:31" s="2" customFormat="1" ht="78.75" customHeight="1" x14ac:dyDescent="0.25">
      <c r="A9" s="45">
        <v>5</v>
      </c>
      <c r="B9" s="87" t="s">
        <v>48</v>
      </c>
      <c r="C9" s="135" t="s">
        <v>88</v>
      </c>
      <c r="D9" s="134" t="s">
        <v>89</v>
      </c>
      <c r="E9" s="88" t="s">
        <v>92</v>
      </c>
      <c r="F9" s="88" t="s">
        <v>43</v>
      </c>
      <c r="G9" s="89">
        <v>100</v>
      </c>
      <c r="H9" s="90" t="s">
        <v>42</v>
      </c>
      <c r="I9" s="95">
        <v>20</v>
      </c>
      <c r="J9" s="96">
        <v>80</v>
      </c>
      <c r="K9" s="97"/>
      <c r="L9" s="7"/>
      <c r="M9" s="98"/>
      <c r="N9" s="99"/>
      <c r="O9" s="100"/>
      <c r="P9" s="101"/>
      <c r="Q9" s="102"/>
      <c r="R9" s="91"/>
      <c r="S9" s="92"/>
      <c r="T9" s="93"/>
      <c r="U9" s="91"/>
      <c r="V9" s="92"/>
      <c r="W9" s="93"/>
      <c r="X9" s="91"/>
      <c r="Y9" s="92"/>
      <c r="Z9" s="94"/>
      <c r="AA9" s="103"/>
      <c r="AB9" s="40">
        <f t="shared" si="4"/>
        <v>100</v>
      </c>
      <c r="AC9" s="66">
        <f t="shared" si="5"/>
        <v>0</v>
      </c>
      <c r="AD9" s="67">
        <f t="shared" si="6"/>
        <v>20</v>
      </c>
      <c r="AE9" s="67">
        <f t="shared" si="7"/>
        <v>80</v>
      </c>
    </row>
    <row r="10" spans="1:31" s="2" customFormat="1" ht="78.75" customHeight="1" x14ac:dyDescent="0.25">
      <c r="A10" s="44">
        <v>6</v>
      </c>
      <c r="B10" s="29" t="s">
        <v>49</v>
      </c>
      <c r="C10" s="133" t="s">
        <v>86</v>
      </c>
      <c r="D10" s="133" t="s">
        <v>87</v>
      </c>
      <c r="E10" s="9" t="s">
        <v>93</v>
      </c>
      <c r="F10" s="9" t="s">
        <v>43</v>
      </c>
      <c r="G10" s="31">
        <v>100</v>
      </c>
      <c r="H10" s="61" t="s">
        <v>41</v>
      </c>
      <c r="I10" s="65">
        <v>20</v>
      </c>
      <c r="J10" s="32">
        <v>80</v>
      </c>
      <c r="K10" s="64"/>
      <c r="L10" s="7"/>
      <c r="M10" s="29" t="s">
        <v>10</v>
      </c>
      <c r="N10" s="11">
        <v>45</v>
      </c>
      <c r="O10" s="47" t="s">
        <v>15</v>
      </c>
      <c r="P10" s="13">
        <v>700</v>
      </c>
      <c r="Q10" s="14">
        <v>0</v>
      </c>
      <c r="R10" s="15"/>
      <c r="S10" s="16"/>
      <c r="T10" s="18"/>
      <c r="U10" s="15"/>
      <c r="V10" s="16"/>
      <c r="W10" s="18"/>
      <c r="X10" s="15">
        <v>1000</v>
      </c>
      <c r="Y10" s="16">
        <v>0</v>
      </c>
      <c r="Z10" s="30">
        <v>20</v>
      </c>
      <c r="AA10" s="32" t="s">
        <v>10</v>
      </c>
      <c r="AB10" s="40">
        <f t="shared" ref="AB10:AB15" si="8">IF(ISBLANK(N10),G10,N10)</f>
        <v>45</v>
      </c>
      <c r="AC10" s="66">
        <f t="shared" ref="AC10:AC15" si="9">24*P10+Q10</f>
        <v>16800</v>
      </c>
      <c r="AD10" s="67">
        <f t="shared" ref="AD10:AD15" si="10">I10</f>
        <v>20</v>
      </c>
      <c r="AE10" s="67">
        <f t="shared" ref="AE10:AE15" si="11">J10</f>
        <v>80</v>
      </c>
    </row>
    <row r="11" spans="1:31" s="2" customFormat="1" ht="73.5" customHeight="1" x14ac:dyDescent="0.25">
      <c r="A11" s="45">
        <v>7</v>
      </c>
      <c r="B11" s="87" t="s">
        <v>49</v>
      </c>
      <c r="C11" s="132" t="s">
        <v>86</v>
      </c>
      <c r="D11" s="132" t="s">
        <v>87</v>
      </c>
      <c r="E11" s="88" t="s">
        <v>93</v>
      </c>
      <c r="F11" s="88" t="s">
        <v>43</v>
      </c>
      <c r="G11" s="89">
        <v>100</v>
      </c>
      <c r="H11" s="90" t="s">
        <v>42</v>
      </c>
      <c r="I11" s="95">
        <v>20</v>
      </c>
      <c r="J11" s="96">
        <v>80</v>
      </c>
      <c r="K11" s="97"/>
      <c r="L11" s="7"/>
      <c r="M11" s="98" t="s">
        <v>10</v>
      </c>
      <c r="N11" s="99">
        <v>45</v>
      </c>
      <c r="O11" s="100" t="s">
        <v>15</v>
      </c>
      <c r="P11" s="101">
        <v>1000</v>
      </c>
      <c r="Q11" s="102">
        <v>0</v>
      </c>
      <c r="R11" s="91"/>
      <c r="S11" s="92"/>
      <c r="T11" s="93"/>
      <c r="U11" s="91"/>
      <c r="V11" s="92"/>
      <c r="W11" s="93"/>
      <c r="X11" s="91"/>
      <c r="Y11" s="92"/>
      <c r="Z11" s="94"/>
      <c r="AA11" s="103" t="s">
        <v>10</v>
      </c>
      <c r="AB11" s="40">
        <f t="shared" si="8"/>
        <v>45</v>
      </c>
      <c r="AC11" s="66">
        <f t="shared" si="9"/>
        <v>24000</v>
      </c>
      <c r="AD11" s="67">
        <f t="shared" si="10"/>
        <v>20</v>
      </c>
      <c r="AE11" s="67">
        <f t="shared" si="11"/>
        <v>80</v>
      </c>
    </row>
    <row r="12" spans="1:31" s="2" customFormat="1" ht="78.75" customHeight="1" x14ac:dyDescent="0.25">
      <c r="A12" s="45">
        <v>8</v>
      </c>
      <c r="B12" s="29" t="s">
        <v>50</v>
      </c>
      <c r="C12" s="131" t="s">
        <v>84</v>
      </c>
      <c r="D12" s="131" t="s">
        <v>85</v>
      </c>
      <c r="E12" s="9" t="s">
        <v>94</v>
      </c>
      <c r="F12" s="9" t="s">
        <v>43</v>
      </c>
      <c r="G12" s="31">
        <v>100</v>
      </c>
      <c r="H12" s="61" t="s">
        <v>41</v>
      </c>
      <c r="I12" s="65">
        <v>20</v>
      </c>
      <c r="J12" s="32">
        <v>80</v>
      </c>
      <c r="K12" s="64"/>
      <c r="L12" s="7"/>
      <c r="M12" s="29" t="s">
        <v>10</v>
      </c>
      <c r="N12" s="11">
        <v>45</v>
      </c>
      <c r="O12" s="47" t="s">
        <v>15</v>
      </c>
      <c r="P12" s="13">
        <v>700</v>
      </c>
      <c r="Q12" s="14">
        <v>0</v>
      </c>
      <c r="R12" s="15"/>
      <c r="S12" s="16"/>
      <c r="T12" s="18"/>
      <c r="U12" s="15"/>
      <c r="V12" s="16"/>
      <c r="W12" s="18"/>
      <c r="X12" s="15">
        <v>1000</v>
      </c>
      <c r="Y12" s="16">
        <v>0</v>
      </c>
      <c r="Z12" s="30">
        <v>20</v>
      </c>
      <c r="AA12" s="32" t="s">
        <v>10</v>
      </c>
      <c r="AB12" s="40">
        <f t="shared" si="8"/>
        <v>45</v>
      </c>
      <c r="AC12" s="66">
        <f t="shared" si="9"/>
        <v>16800</v>
      </c>
      <c r="AD12" s="67">
        <f t="shared" si="10"/>
        <v>20</v>
      </c>
      <c r="AE12" s="67">
        <f t="shared" si="11"/>
        <v>80</v>
      </c>
    </row>
    <row r="13" spans="1:31" s="2" customFormat="1" ht="78.75" customHeight="1" x14ac:dyDescent="0.25">
      <c r="A13" s="45">
        <v>9</v>
      </c>
      <c r="B13" s="87" t="s">
        <v>50</v>
      </c>
      <c r="C13" s="130" t="s">
        <v>84</v>
      </c>
      <c r="D13" s="130" t="s">
        <v>85</v>
      </c>
      <c r="E13" s="88" t="s">
        <v>94</v>
      </c>
      <c r="F13" s="88" t="s">
        <v>43</v>
      </c>
      <c r="G13" s="89">
        <v>100</v>
      </c>
      <c r="H13" s="90" t="s">
        <v>42</v>
      </c>
      <c r="I13" s="95">
        <v>20</v>
      </c>
      <c r="J13" s="96">
        <v>80</v>
      </c>
      <c r="K13" s="97"/>
      <c r="L13" s="7"/>
      <c r="M13" s="98" t="s">
        <v>10</v>
      </c>
      <c r="N13" s="99">
        <v>45</v>
      </c>
      <c r="O13" s="100" t="s">
        <v>15</v>
      </c>
      <c r="P13" s="101">
        <v>1000</v>
      </c>
      <c r="Q13" s="102">
        <v>0</v>
      </c>
      <c r="R13" s="91"/>
      <c r="S13" s="92"/>
      <c r="T13" s="93"/>
      <c r="U13" s="91"/>
      <c r="V13" s="92"/>
      <c r="W13" s="93"/>
      <c r="X13" s="91"/>
      <c r="Y13" s="92"/>
      <c r="Z13" s="94"/>
      <c r="AA13" s="103" t="s">
        <v>10</v>
      </c>
      <c r="AB13" s="40">
        <f t="shared" si="8"/>
        <v>45</v>
      </c>
      <c r="AC13" s="66">
        <f t="shared" si="9"/>
        <v>24000</v>
      </c>
      <c r="AD13" s="67">
        <f t="shared" si="10"/>
        <v>20</v>
      </c>
      <c r="AE13" s="67">
        <f t="shared" si="11"/>
        <v>80</v>
      </c>
    </row>
    <row r="14" spans="1:31" s="2" customFormat="1" ht="78.75" customHeight="1" x14ac:dyDescent="0.25">
      <c r="A14" s="44">
        <v>10</v>
      </c>
      <c r="B14" s="29" t="s">
        <v>51</v>
      </c>
      <c r="C14" s="126" t="s">
        <v>82</v>
      </c>
      <c r="D14" s="127" t="s">
        <v>83</v>
      </c>
      <c r="E14" s="9" t="s">
        <v>95</v>
      </c>
      <c r="F14" s="9" t="s">
        <v>43</v>
      </c>
      <c r="G14" s="31">
        <v>100</v>
      </c>
      <c r="H14" s="61" t="s">
        <v>41</v>
      </c>
      <c r="I14" s="65">
        <v>20</v>
      </c>
      <c r="J14" s="32">
        <v>80</v>
      </c>
      <c r="K14" s="64"/>
      <c r="L14" s="7"/>
      <c r="M14" s="29" t="s">
        <v>10</v>
      </c>
      <c r="N14" s="11">
        <v>100</v>
      </c>
      <c r="O14" s="47" t="s">
        <v>15</v>
      </c>
      <c r="P14" s="13">
        <v>700</v>
      </c>
      <c r="Q14" s="14">
        <v>0</v>
      </c>
      <c r="R14" s="15"/>
      <c r="S14" s="16"/>
      <c r="T14" s="18"/>
      <c r="U14" s="15"/>
      <c r="V14" s="16"/>
      <c r="W14" s="18"/>
      <c r="X14" s="15"/>
      <c r="Y14" s="16"/>
      <c r="Z14" s="30"/>
      <c r="AA14" s="32" t="s">
        <v>10</v>
      </c>
      <c r="AB14" s="40">
        <f t="shared" si="8"/>
        <v>100</v>
      </c>
      <c r="AC14" s="66">
        <f t="shared" si="9"/>
        <v>16800</v>
      </c>
      <c r="AD14" s="67">
        <f t="shared" si="10"/>
        <v>20</v>
      </c>
      <c r="AE14" s="67">
        <f t="shared" si="11"/>
        <v>80</v>
      </c>
    </row>
    <row r="15" spans="1:31" s="2" customFormat="1" ht="78.75" customHeight="1" x14ac:dyDescent="0.25">
      <c r="A15" s="44">
        <v>11</v>
      </c>
      <c r="B15" s="87" t="s">
        <v>51</v>
      </c>
      <c r="C15" s="129" t="s">
        <v>82</v>
      </c>
      <c r="D15" s="128" t="s">
        <v>83</v>
      </c>
      <c r="E15" s="134" t="s">
        <v>95</v>
      </c>
      <c r="F15" s="88" t="s">
        <v>43</v>
      </c>
      <c r="G15" s="89">
        <v>100</v>
      </c>
      <c r="H15" s="90" t="s">
        <v>42</v>
      </c>
      <c r="I15" s="95">
        <v>20</v>
      </c>
      <c r="J15" s="96">
        <v>80</v>
      </c>
      <c r="K15" s="97"/>
      <c r="L15" s="7"/>
      <c r="M15" s="98" t="s">
        <v>10</v>
      </c>
      <c r="N15" s="99">
        <v>100</v>
      </c>
      <c r="O15" s="100" t="s">
        <v>15</v>
      </c>
      <c r="P15" s="101">
        <v>1000</v>
      </c>
      <c r="Q15" s="102">
        <v>0</v>
      </c>
      <c r="R15" s="91"/>
      <c r="S15" s="92"/>
      <c r="T15" s="93"/>
      <c r="U15" s="91"/>
      <c r="V15" s="92"/>
      <c r="W15" s="93"/>
      <c r="X15" s="91">
        <v>1000</v>
      </c>
      <c r="Y15" s="92">
        <v>0</v>
      </c>
      <c r="Z15" s="94">
        <v>20</v>
      </c>
      <c r="AA15" s="103" t="s">
        <v>10</v>
      </c>
      <c r="AB15" s="40">
        <f t="shared" si="8"/>
        <v>100</v>
      </c>
      <c r="AC15" s="66">
        <f t="shared" si="9"/>
        <v>24000</v>
      </c>
      <c r="AD15" s="67">
        <f t="shared" si="10"/>
        <v>20</v>
      </c>
      <c r="AE15" s="67">
        <f t="shared" si="11"/>
        <v>80</v>
      </c>
    </row>
    <row r="16" spans="1:31" s="2" customFormat="1" ht="78.75" customHeight="1" x14ac:dyDescent="0.25">
      <c r="A16" s="45">
        <v>12</v>
      </c>
      <c r="B16" s="29" t="s">
        <v>52</v>
      </c>
      <c r="C16" s="125" t="s">
        <v>79</v>
      </c>
      <c r="D16" s="123" t="s">
        <v>80</v>
      </c>
      <c r="E16" s="9" t="s">
        <v>96</v>
      </c>
      <c r="F16" s="9" t="s">
        <v>43</v>
      </c>
      <c r="G16" s="31">
        <v>100</v>
      </c>
      <c r="H16" s="61" t="s">
        <v>41</v>
      </c>
      <c r="I16" s="65">
        <v>20</v>
      </c>
      <c r="J16" s="32">
        <v>80</v>
      </c>
      <c r="K16" s="64"/>
      <c r="L16" s="7"/>
      <c r="M16" s="29" t="s">
        <v>12</v>
      </c>
      <c r="N16" s="11">
        <v>100</v>
      </c>
      <c r="O16" s="47" t="s">
        <v>15</v>
      </c>
      <c r="P16" s="13">
        <v>700</v>
      </c>
      <c r="Q16" s="14">
        <v>13200</v>
      </c>
      <c r="R16" s="15"/>
      <c r="S16" s="16"/>
      <c r="T16" s="18"/>
      <c r="U16" s="15"/>
      <c r="V16" s="16"/>
      <c r="W16" s="18"/>
      <c r="X16" s="15">
        <v>1250</v>
      </c>
      <c r="Y16" s="16">
        <v>0</v>
      </c>
      <c r="Z16" s="30">
        <v>20</v>
      </c>
      <c r="AA16" s="32" t="s">
        <v>10</v>
      </c>
      <c r="AB16" s="40">
        <f t="shared" ref="AB16" si="12">IF(ISBLANK(N16),G16,N16)</f>
        <v>100</v>
      </c>
      <c r="AC16" s="66">
        <f t="shared" ref="AC16" si="13">24*P16+Q16</f>
        <v>30000</v>
      </c>
      <c r="AD16" s="67">
        <f t="shared" ref="AD16" si="14">I16</f>
        <v>20</v>
      </c>
      <c r="AE16" s="67">
        <f t="shared" ref="AE16" si="15">J16</f>
        <v>80</v>
      </c>
    </row>
    <row r="17" spans="1:31" s="2" customFormat="1" ht="78.75" customHeight="1" x14ac:dyDescent="0.25">
      <c r="A17" s="45">
        <v>13</v>
      </c>
      <c r="B17" s="87" t="s">
        <v>52</v>
      </c>
      <c r="C17" s="124" t="s">
        <v>79</v>
      </c>
      <c r="D17" s="124" t="s">
        <v>81</v>
      </c>
      <c r="E17" s="88" t="s">
        <v>96</v>
      </c>
      <c r="F17" s="88" t="s">
        <v>43</v>
      </c>
      <c r="G17" s="89">
        <v>100</v>
      </c>
      <c r="H17" s="90" t="s">
        <v>42</v>
      </c>
      <c r="I17" s="95">
        <v>20</v>
      </c>
      <c r="J17" s="96">
        <v>80</v>
      </c>
      <c r="K17" s="97"/>
      <c r="L17" s="7"/>
      <c r="M17" s="98" t="s">
        <v>12</v>
      </c>
      <c r="N17" s="99">
        <v>100</v>
      </c>
      <c r="O17" s="100" t="s">
        <v>15</v>
      </c>
      <c r="P17" s="101">
        <v>1250</v>
      </c>
      <c r="Q17" s="102">
        <v>0</v>
      </c>
      <c r="R17" s="91"/>
      <c r="S17" s="92"/>
      <c r="T17" s="93"/>
      <c r="U17" s="91"/>
      <c r="V17" s="92"/>
      <c r="W17" s="93"/>
      <c r="X17" s="91"/>
      <c r="Y17" s="92"/>
      <c r="Z17" s="94"/>
      <c r="AA17" s="103" t="s">
        <v>10</v>
      </c>
      <c r="AB17" s="40">
        <f t="shared" ref="AB17:AB18" si="16">IF(ISBLANK(N17),G17,N17)</f>
        <v>100</v>
      </c>
      <c r="AC17" s="66">
        <f t="shared" ref="AC17:AC18" si="17">24*P17+Q17</f>
        <v>30000</v>
      </c>
      <c r="AD17" s="67">
        <f t="shared" ref="AD17:AD18" si="18">I17</f>
        <v>20</v>
      </c>
      <c r="AE17" s="67">
        <f t="shared" ref="AE17:AE18" si="19">J17</f>
        <v>80</v>
      </c>
    </row>
    <row r="18" spans="1:31" s="2" customFormat="1" ht="78.75" customHeight="1" x14ac:dyDescent="0.25">
      <c r="A18" s="45">
        <v>14</v>
      </c>
      <c r="B18" s="29" t="s">
        <v>53</v>
      </c>
      <c r="C18" s="121" t="s">
        <v>76</v>
      </c>
      <c r="D18" s="121" t="s">
        <v>77</v>
      </c>
      <c r="E18" s="9" t="s">
        <v>97</v>
      </c>
      <c r="F18" s="9" t="s">
        <v>43</v>
      </c>
      <c r="G18" s="31">
        <v>100</v>
      </c>
      <c r="H18" s="61" t="s">
        <v>41</v>
      </c>
      <c r="I18" s="65">
        <v>20</v>
      </c>
      <c r="J18" s="32">
        <v>80</v>
      </c>
      <c r="K18" s="64"/>
      <c r="L18" s="7"/>
      <c r="M18" s="29"/>
      <c r="N18" s="11"/>
      <c r="O18" s="47"/>
      <c r="P18" s="13"/>
      <c r="Q18" s="14"/>
      <c r="R18" s="15"/>
      <c r="S18" s="16"/>
      <c r="T18" s="18"/>
      <c r="U18" s="15"/>
      <c r="V18" s="16"/>
      <c r="W18" s="18"/>
      <c r="X18" s="15"/>
      <c r="Y18" s="16"/>
      <c r="Z18" s="30"/>
      <c r="AA18" s="32"/>
      <c r="AB18" s="40">
        <f t="shared" si="16"/>
        <v>100</v>
      </c>
      <c r="AC18" s="66">
        <f t="shared" si="17"/>
        <v>0</v>
      </c>
      <c r="AD18" s="67">
        <f t="shared" si="18"/>
        <v>20</v>
      </c>
      <c r="AE18" s="67">
        <f t="shared" si="19"/>
        <v>80</v>
      </c>
    </row>
    <row r="19" spans="1:31" s="2" customFormat="1" ht="78.75" customHeight="1" x14ac:dyDescent="0.25">
      <c r="A19" s="45">
        <v>15</v>
      </c>
      <c r="B19" s="87" t="s">
        <v>53</v>
      </c>
      <c r="C19" s="122" t="s">
        <v>76</v>
      </c>
      <c r="D19" s="122" t="s">
        <v>78</v>
      </c>
      <c r="E19" s="88" t="s">
        <v>97</v>
      </c>
      <c r="F19" s="88" t="s">
        <v>43</v>
      </c>
      <c r="G19" s="89">
        <v>100</v>
      </c>
      <c r="H19" s="90" t="s">
        <v>42</v>
      </c>
      <c r="I19" s="95">
        <v>20</v>
      </c>
      <c r="J19" s="96">
        <v>80</v>
      </c>
      <c r="K19" s="97"/>
      <c r="L19" s="7"/>
      <c r="M19" s="98"/>
      <c r="N19" s="99"/>
      <c r="O19" s="100"/>
      <c r="P19" s="101"/>
      <c r="Q19" s="102"/>
      <c r="R19" s="91"/>
      <c r="S19" s="92"/>
      <c r="T19" s="93"/>
      <c r="U19" s="91"/>
      <c r="V19" s="92"/>
      <c r="W19" s="93"/>
      <c r="X19" s="91"/>
      <c r="Y19" s="92"/>
      <c r="Z19" s="94"/>
      <c r="AA19" s="103"/>
      <c r="AB19" s="40">
        <f t="shared" ref="AB19:AB22" si="20">IF(ISBLANK(N19),G19,N19)</f>
        <v>100</v>
      </c>
      <c r="AC19" s="66">
        <f t="shared" ref="AC19:AC22" si="21">24*P19+Q19</f>
        <v>0</v>
      </c>
      <c r="AD19" s="67">
        <f t="shared" ref="AD19:AD22" si="22">I19</f>
        <v>20</v>
      </c>
      <c r="AE19" s="67">
        <f t="shared" ref="AE19:AE22" si="23">J19</f>
        <v>80</v>
      </c>
    </row>
    <row r="20" spans="1:31" s="2" customFormat="1" ht="78.75" customHeight="1" x14ac:dyDescent="0.25">
      <c r="A20" s="45">
        <v>16</v>
      </c>
      <c r="B20" s="29" t="s">
        <v>54</v>
      </c>
      <c r="C20" s="119" t="s">
        <v>73</v>
      </c>
      <c r="D20" s="119" t="s">
        <v>74</v>
      </c>
      <c r="E20" s="9" t="s">
        <v>98</v>
      </c>
      <c r="F20" s="9" t="s">
        <v>43</v>
      </c>
      <c r="G20" s="31">
        <v>100</v>
      </c>
      <c r="H20" s="61" t="s">
        <v>41</v>
      </c>
      <c r="I20" s="65">
        <v>20</v>
      </c>
      <c r="J20" s="32">
        <v>80</v>
      </c>
      <c r="K20" s="6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20"/>
        <v>100</v>
      </c>
      <c r="AC20" s="66">
        <f t="shared" si="21"/>
        <v>0</v>
      </c>
      <c r="AD20" s="67">
        <f t="shared" si="22"/>
        <v>20</v>
      </c>
      <c r="AE20" s="67">
        <f t="shared" si="23"/>
        <v>80</v>
      </c>
    </row>
    <row r="21" spans="1:31" s="2" customFormat="1" ht="78.75" customHeight="1" x14ac:dyDescent="0.25">
      <c r="A21" s="45">
        <v>17</v>
      </c>
      <c r="B21" s="87" t="s">
        <v>54</v>
      </c>
      <c r="C21" s="120" t="s">
        <v>73</v>
      </c>
      <c r="D21" s="120" t="s">
        <v>75</v>
      </c>
      <c r="E21" s="88" t="s">
        <v>98</v>
      </c>
      <c r="F21" s="88" t="s">
        <v>43</v>
      </c>
      <c r="G21" s="89">
        <v>100</v>
      </c>
      <c r="H21" s="90" t="s">
        <v>42</v>
      </c>
      <c r="I21" s="95">
        <v>20</v>
      </c>
      <c r="J21" s="96">
        <v>80</v>
      </c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20"/>
        <v>100</v>
      </c>
      <c r="AC21" s="66">
        <f t="shared" si="21"/>
        <v>0</v>
      </c>
      <c r="AD21" s="67">
        <f t="shared" si="22"/>
        <v>20</v>
      </c>
      <c r="AE21" s="67">
        <f t="shared" si="23"/>
        <v>80</v>
      </c>
    </row>
    <row r="22" spans="1:31" s="2" customFormat="1" ht="78.75" customHeight="1" x14ac:dyDescent="0.25">
      <c r="A22" s="45">
        <v>18</v>
      </c>
      <c r="B22" s="29" t="s">
        <v>55</v>
      </c>
      <c r="C22" s="117" t="s">
        <v>71</v>
      </c>
      <c r="D22" s="117" t="s">
        <v>72</v>
      </c>
      <c r="E22" s="9" t="s">
        <v>99</v>
      </c>
      <c r="F22" s="9" t="s">
        <v>43</v>
      </c>
      <c r="G22" s="31">
        <v>100</v>
      </c>
      <c r="H22" s="61" t="s">
        <v>41</v>
      </c>
      <c r="I22" s="65">
        <v>20</v>
      </c>
      <c r="J22" s="32">
        <v>80</v>
      </c>
      <c r="K22" s="64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20"/>
        <v>100</v>
      </c>
      <c r="AC22" s="66">
        <f t="shared" si="21"/>
        <v>0</v>
      </c>
      <c r="AD22" s="67">
        <f t="shared" si="22"/>
        <v>20</v>
      </c>
      <c r="AE22" s="67">
        <f t="shared" si="23"/>
        <v>80</v>
      </c>
    </row>
    <row r="23" spans="1:31" ht="78" customHeight="1" x14ac:dyDescent="0.25">
      <c r="A23" s="45">
        <v>19</v>
      </c>
      <c r="B23" s="87" t="s">
        <v>55</v>
      </c>
      <c r="C23" s="118" t="s">
        <v>71</v>
      </c>
      <c r="D23" s="118" t="s">
        <v>72</v>
      </c>
      <c r="E23" s="88" t="s">
        <v>99</v>
      </c>
      <c r="F23" s="88" t="s">
        <v>43</v>
      </c>
      <c r="G23" s="89">
        <v>100</v>
      </c>
      <c r="H23" s="90" t="s">
        <v>42</v>
      </c>
      <c r="I23" s="95">
        <v>20</v>
      </c>
      <c r="J23" s="96">
        <v>80</v>
      </c>
      <c r="K23" s="97"/>
      <c r="L23" s="7"/>
      <c r="M23" s="98"/>
      <c r="N23" s="99"/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>
        <f t="shared" ref="AB23:AB28" si="24">IF(ISBLANK(N23),G23,N23)</f>
        <v>100</v>
      </c>
      <c r="AC23" s="66">
        <f t="shared" ref="AC23:AC40" si="25">24*P23+Q23</f>
        <v>0</v>
      </c>
      <c r="AD23" s="67">
        <f t="shared" ref="AD23:AE38" si="26">I23</f>
        <v>20</v>
      </c>
      <c r="AE23" s="67">
        <f t="shared" ref="AE23:AE28" si="27">J23</f>
        <v>80</v>
      </c>
    </row>
    <row r="24" spans="1:31" ht="82.5" customHeight="1" x14ac:dyDescent="0.25">
      <c r="A24" s="45">
        <v>20</v>
      </c>
      <c r="B24" s="29" t="s">
        <v>56</v>
      </c>
      <c r="C24" s="116" t="s">
        <v>69</v>
      </c>
      <c r="D24" s="116" t="s">
        <v>70</v>
      </c>
      <c r="E24" s="9" t="s">
        <v>100</v>
      </c>
      <c r="F24" s="9" t="s">
        <v>43</v>
      </c>
      <c r="G24" s="31">
        <v>100</v>
      </c>
      <c r="H24" s="61" t="s">
        <v>41</v>
      </c>
      <c r="I24" s="65">
        <v>20</v>
      </c>
      <c r="J24" s="32">
        <v>80</v>
      </c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24"/>
        <v>100</v>
      </c>
      <c r="AC24" s="66">
        <f t="shared" si="25"/>
        <v>0</v>
      </c>
      <c r="AD24" s="67">
        <f t="shared" si="26"/>
        <v>20</v>
      </c>
      <c r="AE24" s="67">
        <f t="shared" si="27"/>
        <v>80</v>
      </c>
    </row>
    <row r="25" spans="1:31" ht="78" customHeight="1" x14ac:dyDescent="0.25">
      <c r="A25" s="45">
        <v>21</v>
      </c>
      <c r="B25" s="87" t="s">
        <v>56</v>
      </c>
      <c r="C25" s="115" t="s">
        <v>69</v>
      </c>
      <c r="D25" s="115" t="s">
        <v>70</v>
      </c>
      <c r="E25" s="88" t="s">
        <v>100</v>
      </c>
      <c r="F25" s="88" t="s">
        <v>43</v>
      </c>
      <c r="G25" s="89">
        <v>100</v>
      </c>
      <c r="H25" s="90" t="s">
        <v>42</v>
      </c>
      <c r="I25" s="95">
        <v>20</v>
      </c>
      <c r="J25" s="96">
        <v>80</v>
      </c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24"/>
        <v>100</v>
      </c>
      <c r="AC25" s="66">
        <f t="shared" si="25"/>
        <v>0</v>
      </c>
      <c r="AD25" s="67">
        <f t="shared" si="26"/>
        <v>20</v>
      </c>
      <c r="AE25" s="67">
        <f t="shared" si="27"/>
        <v>80</v>
      </c>
    </row>
    <row r="26" spans="1:31" ht="78.75" customHeight="1" x14ac:dyDescent="0.25">
      <c r="A26" s="45">
        <v>22</v>
      </c>
      <c r="B26" s="29" t="s">
        <v>57</v>
      </c>
      <c r="C26" s="113" t="s">
        <v>67</v>
      </c>
      <c r="D26" s="114" t="s">
        <v>68</v>
      </c>
      <c r="E26" s="9" t="s">
        <v>58</v>
      </c>
      <c r="F26" s="9" t="s">
        <v>12</v>
      </c>
      <c r="G26" s="31">
        <v>100</v>
      </c>
      <c r="H26" s="61" t="s">
        <v>41</v>
      </c>
      <c r="I26" s="65">
        <v>20</v>
      </c>
      <c r="J26" s="32">
        <v>80</v>
      </c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24"/>
        <v>100</v>
      </c>
      <c r="AC26" s="66">
        <f t="shared" si="25"/>
        <v>0</v>
      </c>
      <c r="AD26" s="67">
        <f t="shared" si="26"/>
        <v>20</v>
      </c>
      <c r="AE26" s="67">
        <f t="shared" si="27"/>
        <v>80</v>
      </c>
    </row>
    <row r="27" spans="1:31" ht="94.5" x14ac:dyDescent="0.25">
      <c r="A27" s="45">
        <v>23</v>
      </c>
      <c r="B27" s="87" t="s">
        <v>59</v>
      </c>
      <c r="C27" s="88" t="s">
        <v>66</v>
      </c>
      <c r="D27" s="112" t="s">
        <v>65</v>
      </c>
      <c r="E27" s="112" t="s">
        <v>60</v>
      </c>
      <c r="F27" s="88" t="s">
        <v>12</v>
      </c>
      <c r="G27" s="89">
        <v>70</v>
      </c>
      <c r="H27" s="90" t="s">
        <v>41</v>
      </c>
      <c r="I27" s="95">
        <v>30</v>
      </c>
      <c r="J27" s="96">
        <v>70</v>
      </c>
      <c r="K27" s="111" t="s">
        <v>102</v>
      </c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24"/>
        <v>70</v>
      </c>
      <c r="AC27" s="66">
        <f t="shared" si="25"/>
        <v>0</v>
      </c>
      <c r="AD27" s="67">
        <f t="shared" si="26"/>
        <v>30</v>
      </c>
      <c r="AE27" s="67">
        <f t="shared" si="27"/>
        <v>70</v>
      </c>
    </row>
    <row r="28" spans="1:31" ht="78.75" customHeight="1" x14ac:dyDescent="0.25">
      <c r="A28" s="45">
        <v>24</v>
      </c>
      <c r="B28" s="29" t="s">
        <v>61</v>
      </c>
      <c r="C28" s="5" t="s">
        <v>64</v>
      </c>
      <c r="D28" s="9" t="s">
        <v>62</v>
      </c>
      <c r="E28" s="9" t="s">
        <v>63</v>
      </c>
      <c r="F28" s="9" t="s">
        <v>12</v>
      </c>
      <c r="G28" s="31">
        <v>100</v>
      </c>
      <c r="H28" s="61" t="s">
        <v>42</v>
      </c>
      <c r="I28" s="65">
        <v>10</v>
      </c>
      <c r="J28" s="32">
        <v>90</v>
      </c>
      <c r="K28" s="64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24"/>
        <v>100</v>
      </c>
      <c r="AC28" s="66">
        <f t="shared" si="25"/>
        <v>0</v>
      </c>
      <c r="AD28" s="67">
        <f t="shared" si="26"/>
        <v>10</v>
      </c>
      <c r="AE28" s="67">
        <f t="shared" si="27"/>
        <v>90</v>
      </c>
    </row>
    <row r="29" spans="1:31" ht="78.75" x14ac:dyDescent="0.25">
      <c r="A29" s="45">
        <v>25</v>
      </c>
      <c r="B29" s="87" t="s">
        <v>103</v>
      </c>
      <c r="C29" s="134" t="s">
        <v>104</v>
      </c>
      <c r="D29" s="134" t="s">
        <v>105</v>
      </c>
      <c r="E29" s="134" t="s">
        <v>106</v>
      </c>
      <c r="F29" s="134" t="s">
        <v>12</v>
      </c>
      <c r="G29" s="89">
        <v>100</v>
      </c>
      <c r="H29" s="90" t="s">
        <v>41</v>
      </c>
      <c r="I29" s="95">
        <v>10</v>
      </c>
      <c r="J29" s="96">
        <v>90</v>
      </c>
      <c r="K29" s="97" t="s">
        <v>139</v>
      </c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>IF(ISBLANK(N29),G29,N29)</f>
        <v>100</v>
      </c>
      <c r="AC29" s="66">
        <f t="shared" si="25"/>
        <v>0</v>
      </c>
      <c r="AD29" s="67">
        <f t="shared" si="26"/>
        <v>10</v>
      </c>
      <c r="AE29" s="67">
        <f t="shared" si="26"/>
        <v>90</v>
      </c>
    </row>
    <row r="30" spans="1:31" ht="47.25" x14ac:dyDescent="0.25">
      <c r="A30" s="45">
        <v>26</v>
      </c>
      <c r="B30" s="105" t="s">
        <v>107</v>
      </c>
      <c r="C30" s="133" t="s">
        <v>108</v>
      </c>
      <c r="D30" s="133" t="s">
        <v>109</v>
      </c>
      <c r="E30" s="133" t="s">
        <v>110</v>
      </c>
      <c r="F30" s="133" t="s">
        <v>12</v>
      </c>
      <c r="G30" s="107">
        <v>100</v>
      </c>
      <c r="H30" s="108" t="s">
        <v>41</v>
      </c>
      <c r="I30" s="109">
        <v>10</v>
      </c>
      <c r="J30" s="110">
        <v>90</v>
      </c>
      <c r="K30" s="104"/>
      <c r="L30" s="7"/>
      <c r="M30" s="29"/>
      <c r="N30" s="136"/>
      <c r="O30" s="137"/>
      <c r="P30" s="138"/>
      <c r="Q30" s="139"/>
      <c r="R30" s="140"/>
      <c r="S30" s="141"/>
      <c r="T30" s="142"/>
      <c r="U30" s="140"/>
      <c r="V30" s="141"/>
      <c r="W30" s="142"/>
      <c r="X30" s="140"/>
      <c r="Y30" s="141"/>
      <c r="Z30" s="143"/>
      <c r="AA30" s="146"/>
      <c r="AB30" s="40">
        <f>IF(ISBLANK(N30),G30,N30)</f>
        <v>100</v>
      </c>
      <c r="AC30" s="66">
        <f t="shared" si="25"/>
        <v>0</v>
      </c>
      <c r="AD30" s="67">
        <f t="shared" si="26"/>
        <v>10</v>
      </c>
      <c r="AE30" s="67">
        <f t="shared" si="26"/>
        <v>90</v>
      </c>
    </row>
    <row r="31" spans="1:31" ht="47.25" x14ac:dyDescent="0.25">
      <c r="A31" s="45">
        <v>27</v>
      </c>
      <c r="B31" s="87" t="s">
        <v>111</v>
      </c>
      <c r="C31" s="135" t="s">
        <v>112</v>
      </c>
      <c r="D31" s="134" t="s">
        <v>113</v>
      </c>
      <c r="E31" s="134" t="s">
        <v>114</v>
      </c>
      <c r="F31" s="134" t="s">
        <v>43</v>
      </c>
      <c r="G31" s="89">
        <v>100</v>
      </c>
      <c r="H31" s="90" t="s">
        <v>11</v>
      </c>
      <c r="I31" s="95">
        <v>30</v>
      </c>
      <c r="J31" s="96">
        <v>70</v>
      </c>
      <c r="K31" s="144"/>
      <c r="L31" s="7"/>
      <c r="M31" s="98"/>
      <c r="N31" s="99"/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>
        <f>IF(ISBLANK(N31),G31,N31)</f>
        <v>100</v>
      </c>
      <c r="AC31" s="66">
        <f t="shared" si="25"/>
        <v>0</v>
      </c>
      <c r="AD31" s="67">
        <f t="shared" si="26"/>
        <v>30</v>
      </c>
      <c r="AE31" s="67">
        <f t="shared" si="26"/>
        <v>70</v>
      </c>
    </row>
    <row r="32" spans="1:31" ht="63" x14ac:dyDescent="0.25">
      <c r="A32" s="45">
        <v>28</v>
      </c>
      <c r="B32" s="105" t="s">
        <v>115</v>
      </c>
      <c r="C32" s="133" t="s">
        <v>116</v>
      </c>
      <c r="D32" s="133" t="s">
        <v>117</v>
      </c>
      <c r="E32" s="133" t="s">
        <v>118</v>
      </c>
      <c r="F32" s="133" t="s">
        <v>43</v>
      </c>
      <c r="G32" s="107">
        <v>100</v>
      </c>
      <c r="H32" s="108" t="s">
        <v>41</v>
      </c>
      <c r="I32" s="109">
        <v>20</v>
      </c>
      <c r="J32" s="110">
        <v>80</v>
      </c>
      <c r="K32" s="104" t="s">
        <v>101</v>
      </c>
      <c r="L32" s="7"/>
      <c r="M32" s="29"/>
      <c r="N32" s="136"/>
      <c r="O32" s="47"/>
      <c r="P32" s="138"/>
      <c r="Q32" s="139"/>
      <c r="R32" s="140"/>
      <c r="S32" s="141"/>
      <c r="T32" s="142"/>
      <c r="U32" s="140"/>
      <c r="V32" s="141"/>
      <c r="W32" s="142"/>
      <c r="X32" s="140"/>
      <c r="Y32" s="141"/>
      <c r="Z32" s="143"/>
      <c r="AA32" s="110"/>
      <c r="AB32" s="40">
        <f t="shared" ref="AB32:AB40" si="28">IF(ISBLANK(N32),G32,N32)</f>
        <v>100</v>
      </c>
      <c r="AC32" s="66">
        <f t="shared" si="25"/>
        <v>0</v>
      </c>
      <c r="AD32" s="67">
        <f t="shared" si="26"/>
        <v>20</v>
      </c>
      <c r="AE32" s="67">
        <f t="shared" si="26"/>
        <v>80</v>
      </c>
    </row>
    <row r="33" spans="1:31" ht="63" x14ac:dyDescent="0.25">
      <c r="A33" s="45">
        <v>29</v>
      </c>
      <c r="B33" s="87" t="s">
        <v>115</v>
      </c>
      <c r="C33" s="134" t="s">
        <v>116</v>
      </c>
      <c r="D33" s="134" t="s">
        <v>117</v>
      </c>
      <c r="E33" s="134" t="s">
        <v>118</v>
      </c>
      <c r="F33" s="134" t="s">
        <v>43</v>
      </c>
      <c r="G33" s="89">
        <v>100</v>
      </c>
      <c r="H33" s="90" t="s">
        <v>42</v>
      </c>
      <c r="I33" s="95">
        <v>20</v>
      </c>
      <c r="J33" s="96">
        <v>80</v>
      </c>
      <c r="K33" s="97" t="s">
        <v>119</v>
      </c>
      <c r="L33" s="7"/>
      <c r="M33" s="98"/>
      <c r="N33" s="99"/>
      <c r="O33" s="100"/>
      <c r="P33" s="101"/>
      <c r="Q33" s="102"/>
      <c r="R33" s="91"/>
      <c r="S33" s="92"/>
      <c r="T33" s="93"/>
      <c r="U33" s="91"/>
      <c r="V33" s="92"/>
      <c r="W33" s="93"/>
      <c r="X33" s="91"/>
      <c r="Y33" s="92"/>
      <c r="Z33" s="94"/>
      <c r="AA33" s="103"/>
      <c r="AB33" s="40">
        <f t="shared" si="28"/>
        <v>100</v>
      </c>
      <c r="AC33" s="66">
        <f t="shared" si="25"/>
        <v>0</v>
      </c>
      <c r="AD33" s="67">
        <f t="shared" si="26"/>
        <v>20</v>
      </c>
      <c r="AE33" s="67">
        <f t="shared" si="26"/>
        <v>80</v>
      </c>
    </row>
    <row r="34" spans="1:31" ht="63" x14ac:dyDescent="0.25">
      <c r="A34" s="45">
        <v>30</v>
      </c>
      <c r="B34" s="105" t="s">
        <v>120</v>
      </c>
      <c r="C34" s="133" t="s">
        <v>121</v>
      </c>
      <c r="D34" s="133" t="s">
        <v>122</v>
      </c>
      <c r="E34" s="133" t="s">
        <v>123</v>
      </c>
      <c r="F34" s="133" t="s">
        <v>43</v>
      </c>
      <c r="G34" s="107">
        <v>100</v>
      </c>
      <c r="H34" s="108" t="s">
        <v>41</v>
      </c>
      <c r="I34" s="109">
        <v>20</v>
      </c>
      <c r="J34" s="110">
        <v>80</v>
      </c>
      <c r="K34" s="104" t="s">
        <v>101</v>
      </c>
      <c r="L34" s="7"/>
      <c r="M34" s="29"/>
      <c r="N34" s="136"/>
      <c r="O34" s="47"/>
      <c r="P34" s="138"/>
      <c r="Q34" s="139"/>
      <c r="R34" s="140"/>
      <c r="S34" s="141"/>
      <c r="T34" s="142"/>
      <c r="U34" s="140"/>
      <c r="V34" s="141"/>
      <c r="W34" s="142"/>
      <c r="X34" s="140"/>
      <c r="Y34" s="141"/>
      <c r="Z34" s="143"/>
      <c r="AA34" s="110"/>
      <c r="AB34" s="40">
        <f t="shared" si="28"/>
        <v>100</v>
      </c>
      <c r="AC34" s="66">
        <f t="shared" si="25"/>
        <v>0</v>
      </c>
      <c r="AD34" s="67">
        <f t="shared" si="26"/>
        <v>20</v>
      </c>
      <c r="AE34" s="67">
        <f t="shared" si="26"/>
        <v>80</v>
      </c>
    </row>
    <row r="35" spans="1:31" ht="63" x14ac:dyDescent="0.25">
      <c r="A35" s="45">
        <v>31</v>
      </c>
      <c r="B35" s="87" t="s">
        <v>120</v>
      </c>
      <c r="C35" s="134" t="s">
        <v>121</v>
      </c>
      <c r="D35" s="134" t="s">
        <v>122</v>
      </c>
      <c r="E35" s="134" t="s">
        <v>123</v>
      </c>
      <c r="F35" s="134" t="s">
        <v>43</v>
      </c>
      <c r="G35" s="89">
        <v>100</v>
      </c>
      <c r="H35" s="90" t="s">
        <v>42</v>
      </c>
      <c r="I35" s="95">
        <v>20</v>
      </c>
      <c r="J35" s="96">
        <v>80</v>
      </c>
      <c r="K35" s="97" t="s">
        <v>119</v>
      </c>
      <c r="L35" s="7"/>
      <c r="M35" s="98"/>
      <c r="N35" s="99"/>
      <c r="O35" s="100"/>
      <c r="P35" s="101"/>
      <c r="Q35" s="102"/>
      <c r="R35" s="91"/>
      <c r="S35" s="92"/>
      <c r="T35" s="93"/>
      <c r="U35" s="91"/>
      <c r="V35" s="92"/>
      <c r="W35" s="93"/>
      <c r="X35" s="91"/>
      <c r="Y35" s="92"/>
      <c r="Z35" s="94"/>
      <c r="AA35" s="103"/>
      <c r="AB35" s="40">
        <f t="shared" si="28"/>
        <v>100</v>
      </c>
      <c r="AC35" s="66">
        <f t="shared" si="25"/>
        <v>0</v>
      </c>
      <c r="AD35" s="67">
        <f t="shared" si="26"/>
        <v>20</v>
      </c>
      <c r="AE35" s="67">
        <f t="shared" si="26"/>
        <v>80</v>
      </c>
    </row>
    <row r="36" spans="1:31" ht="63" x14ac:dyDescent="0.25">
      <c r="A36" s="45">
        <v>32</v>
      </c>
      <c r="B36" s="105" t="s">
        <v>124</v>
      </c>
      <c r="C36" s="133" t="s">
        <v>125</v>
      </c>
      <c r="D36" s="133" t="s">
        <v>126</v>
      </c>
      <c r="E36" s="133" t="s">
        <v>127</v>
      </c>
      <c r="F36" s="133" t="s">
        <v>43</v>
      </c>
      <c r="G36" s="107">
        <v>100</v>
      </c>
      <c r="H36" s="108" t="s">
        <v>41</v>
      </c>
      <c r="I36" s="109">
        <v>20</v>
      </c>
      <c r="J36" s="110">
        <v>80</v>
      </c>
      <c r="K36" s="104" t="s">
        <v>101</v>
      </c>
      <c r="L36" s="7"/>
      <c r="M36" s="29"/>
      <c r="N36" s="136"/>
      <c r="O36" s="47"/>
      <c r="P36" s="138"/>
      <c r="Q36" s="139"/>
      <c r="R36" s="140"/>
      <c r="S36" s="141"/>
      <c r="T36" s="142"/>
      <c r="U36" s="140"/>
      <c r="V36" s="141"/>
      <c r="W36" s="142"/>
      <c r="X36" s="140"/>
      <c r="Y36" s="141"/>
      <c r="Z36" s="143"/>
      <c r="AA36" s="110"/>
      <c r="AB36" s="40">
        <f t="shared" si="28"/>
        <v>100</v>
      </c>
      <c r="AC36" s="66">
        <f t="shared" si="25"/>
        <v>0</v>
      </c>
      <c r="AD36" s="67">
        <f t="shared" si="26"/>
        <v>20</v>
      </c>
      <c r="AE36" s="67">
        <f t="shared" si="26"/>
        <v>80</v>
      </c>
    </row>
    <row r="37" spans="1:31" ht="63" x14ac:dyDescent="0.25">
      <c r="A37" s="45">
        <v>33</v>
      </c>
      <c r="B37" s="87" t="s">
        <v>124</v>
      </c>
      <c r="C37" s="134" t="s">
        <v>125</v>
      </c>
      <c r="D37" s="134" t="s">
        <v>126</v>
      </c>
      <c r="E37" s="134" t="s">
        <v>127</v>
      </c>
      <c r="F37" s="134" t="s">
        <v>43</v>
      </c>
      <c r="G37" s="89">
        <v>100</v>
      </c>
      <c r="H37" s="90" t="s">
        <v>42</v>
      </c>
      <c r="I37" s="95">
        <v>20</v>
      </c>
      <c r="J37" s="96">
        <v>80</v>
      </c>
      <c r="K37" s="97" t="s">
        <v>119</v>
      </c>
      <c r="L37" s="7"/>
      <c r="M37" s="98"/>
      <c r="N37" s="99"/>
      <c r="O37" s="100"/>
      <c r="P37" s="101"/>
      <c r="Q37" s="102"/>
      <c r="R37" s="91"/>
      <c r="S37" s="92"/>
      <c r="T37" s="93"/>
      <c r="U37" s="91"/>
      <c r="V37" s="92"/>
      <c r="W37" s="93"/>
      <c r="X37" s="91"/>
      <c r="Y37" s="92"/>
      <c r="Z37" s="94"/>
      <c r="AA37" s="103"/>
      <c r="AB37" s="40">
        <f t="shared" si="28"/>
        <v>100</v>
      </c>
      <c r="AC37" s="66">
        <f t="shared" si="25"/>
        <v>0</v>
      </c>
      <c r="AD37" s="67">
        <f t="shared" si="26"/>
        <v>20</v>
      </c>
      <c r="AE37" s="67">
        <f t="shared" si="26"/>
        <v>80</v>
      </c>
    </row>
    <row r="38" spans="1:31" ht="47.25" x14ac:dyDescent="0.25">
      <c r="A38" s="45">
        <v>34</v>
      </c>
      <c r="B38" s="105" t="s">
        <v>128</v>
      </c>
      <c r="C38" s="133" t="s">
        <v>129</v>
      </c>
      <c r="D38" s="133" t="s">
        <v>113</v>
      </c>
      <c r="E38" s="133" t="s">
        <v>130</v>
      </c>
      <c r="F38" s="133" t="s">
        <v>12</v>
      </c>
      <c r="G38" s="107">
        <v>100</v>
      </c>
      <c r="H38" s="108" t="s">
        <v>41</v>
      </c>
      <c r="I38" s="109">
        <v>10</v>
      </c>
      <c r="J38" s="110">
        <v>90</v>
      </c>
      <c r="K38" s="104"/>
      <c r="L38" s="7"/>
      <c r="M38" s="29"/>
      <c r="N38" s="136"/>
      <c r="O38" s="47"/>
      <c r="P38" s="138"/>
      <c r="Q38" s="139"/>
      <c r="R38" s="140"/>
      <c r="S38" s="141"/>
      <c r="T38" s="142"/>
      <c r="U38" s="140"/>
      <c r="V38" s="141"/>
      <c r="W38" s="142"/>
      <c r="X38" s="140"/>
      <c r="Y38" s="141"/>
      <c r="Z38" s="143"/>
      <c r="AA38" s="110"/>
      <c r="AB38" s="40">
        <f t="shared" si="28"/>
        <v>100</v>
      </c>
      <c r="AC38" s="66">
        <f t="shared" si="25"/>
        <v>0</v>
      </c>
      <c r="AD38" s="67">
        <f t="shared" si="26"/>
        <v>10</v>
      </c>
      <c r="AE38" s="67">
        <f t="shared" si="26"/>
        <v>90</v>
      </c>
    </row>
    <row r="39" spans="1:31" ht="47.25" x14ac:dyDescent="0.25">
      <c r="A39" s="45">
        <v>35</v>
      </c>
      <c r="B39" s="87" t="s">
        <v>131</v>
      </c>
      <c r="C39" s="134" t="s">
        <v>132</v>
      </c>
      <c r="D39" s="134" t="s">
        <v>133</v>
      </c>
      <c r="E39" s="134" t="s">
        <v>134</v>
      </c>
      <c r="F39" s="134" t="s">
        <v>43</v>
      </c>
      <c r="G39" s="89">
        <v>100</v>
      </c>
      <c r="H39" s="90" t="s">
        <v>42</v>
      </c>
      <c r="I39" s="95">
        <v>10</v>
      </c>
      <c r="J39" s="96">
        <v>90</v>
      </c>
      <c r="K39" s="97"/>
      <c r="L39" s="7"/>
      <c r="M39" s="98"/>
      <c r="N39" s="99"/>
      <c r="O39" s="100"/>
      <c r="P39" s="101"/>
      <c r="Q39" s="102"/>
      <c r="R39" s="91"/>
      <c r="S39" s="92"/>
      <c r="T39" s="93"/>
      <c r="U39" s="91"/>
      <c r="V39" s="92"/>
      <c r="W39" s="93"/>
      <c r="X39" s="91"/>
      <c r="Y39" s="92"/>
      <c r="Z39" s="94"/>
      <c r="AA39" s="103"/>
      <c r="AB39" s="40">
        <f t="shared" si="28"/>
        <v>100</v>
      </c>
      <c r="AC39" s="66">
        <f t="shared" si="25"/>
        <v>0</v>
      </c>
      <c r="AD39" s="67">
        <f t="shared" ref="AD39:AE40" si="29">I39</f>
        <v>10</v>
      </c>
      <c r="AE39" s="67">
        <f t="shared" si="29"/>
        <v>90</v>
      </c>
    </row>
    <row r="40" spans="1:31" ht="47.25" x14ac:dyDescent="0.25">
      <c r="A40" s="45">
        <v>36</v>
      </c>
      <c r="B40" s="105" t="s">
        <v>135</v>
      </c>
      <c r="C40" s="145" t="s">
        <v>136</v>
      </c>
      <c r="D40" s="133" t="s">
        <v>137</v>
      </c>
      <c r="E40" s="133" t="s">
        <v>138</v>
      </c>
      <c r="F40" s="133" t="s">
        <v>12</v>
      </c>
      <c r="G40" s="107">
        <v>100</v>
      </c>
      <c r="H40" s="108" t="s">
        <v>41</v>
      </c>
      <c r="I40" s="109">
        <v>10</v>
      </c>
      <c r="J40" s="110">
        <v>90</v>
      </c>
      <c r="K40" s="104"/>
      <c r="L40" s="7"/>
      <c r="M40" s="29"/>
      <c r="N40" s="136"/>
      <c r="O40" s="47"/>
      <c r="P40" s="138"/>
      <c r="Q40" s="139"/>
      <c r="R40" s="140"/>
      <c r="S40" s="141"/>
      <c r="T40" s="142"/>
      <c r="U40" s="140"/>
      <c r="V40" s="141"/>
      <c r="W40" s="142"/>
      <c r="X40" s="140"/>
      <c r="Y40" s="141"/>
      <c r="Z40" s="143"/>
      <c r="AA40" s="110"/>
      <c r="AB40" s="40">
        <f t="shared" si="28"/>
        <v>100</v>
      </c>
      <c r="AC40" s="66">
        <f t="shared" si="25"/>
        <v>0</v>
      </c>
      <c r="AD40" s="67">
        <f t="shared" si="29"/>
        <v>10</v>
      </c>
      <c r="AE40" s="67">
        <f t="shared" si="29"/>
        <v>90</v>
      </c>
    </row>
  </sheetData>
  <mergeCells count="5">
    <mergeCell ref="A1:K1"/>
    <mergeCell ref="M2:Q3"/>
    <mergeCell ref="R3:Z3"/>
    <mergeCell ref="I3:J3"/>
    <mergeCell ref="AB3:AE3"/>
  </mergeCells>
  <conditionalFormatting sqref="AB5 AB8:AB16">
    <cfRule type="expression" dxfId="14" priority="55">
      <formula>N5&gt;G5</formula>
    </cfRule>
    <cfRule type="expression" priority="56">
      <formula>$N$5&gt;$G$5</formula>
    </cfRule>
  </conditionalFormatting>
  <conditionalFormatting sqref="AB6">
    <cfRule type="expression" dxfId="13" priority="43">
      <formula>N6&gt;G6</formula>
    </cfRule>
    <cfRule type="expression" priority="44">
      <formula>$N$5&gt;$G$5</formula>
    </cfRule>
  </conditionalFormatting>
  <conditionalFormatting sqref="AB7">
    <cfRule type="expression" dxfId="12" priority="39">
      <formula>N7&gt;G7</formula>
    </cfRule>
    <cfRule type="expression" priority="40">
      <formula>$N$5&gt;$G$5</formula>
    </cfRule>
  </conditionalFormatting>
  <conditionalFormatting sqref="AB17:AB18">
    <cfRule type="expression" dxfId="11" priority="29">
      <formula>N17&gt;G17</formula>
    </cfRule>
    <cfRule type="expression" priority="30">
      <formula>$N$5&gt;$G$5</formula>
    </cfRule>
  </conditionalFormatting>
  <conditionalFormatting sqref="AB19:AB22">
    <cfRule type="expression" dxfId="10" priority="25">
      <formula>N19&gt;G19</formula>
    </cfRule>
    <cfRule type="expression" priority="26">
      <formula>$N$5&gt;$G$5</formula>
    </cfRule>
  </conditionalFormatting>
  <conditionalFormatting sqref="AB23">
    <cfRule type="expression" dxfId="9" priority="19">
      <formula>N23&gt;G23</formula>
    </cfRule>
    <cfRule type="expression" priority="20">
      <formula>$N$5&gt;$G$5</formula>
    </cfRule>
  </conditionalFormatting>
  <conditionalFormatting sqref="AB24">
    <cfRule type="expression" dxfId="8" priority="17">
      <formula>N24&gt;G24</formula>
    </cfRule>
    <cfRule type="expression" priority="18">
      <formula>$N$5&gt;$G$5</formula>
    </cfRule>
  </conditionalFormatting>
  <conditionalFormatting sqref="AB25">
    <cfRule type="expression" dxfId="7" priority="15">
      <formula>N25&gt;G25</formula>
    </cfRule>
    <cfRule type="expression" priority="16">
      <formula>$N$5&gt;$G$5</formula>
    </cfRule>
  </conditionalFormatting>
  <conditionalFormatting sqref="AB26">
    <cfRule type="expression" dxfId="6" priority="13">
      <formula>N26&gt;G26</formula>
    </cfRule>
    <cfRule type="expression" priority="14">
      <formula>$N$5&gt;$G$5</formula>
    </cfRule>
  </conditionalFormatting>
  <conditionalFormatting sqref="AB27">
    <cfRule type="expression" dxfId="5" priority="11">
      <formula>N27&gt;G27</formula>
    </cfRule>
    <cfRule type="expression" priority="12">
      <formula>$N$5&gt;$G$5</formula>
    </cfRule>
  </conditionalFormatting>
  <conditionalFormatting sqref="AB28">
    <cfRule type="expression" dxfId="4" priority="9">
      <formula>N28&gt;G28</formula>
    </cfRule>
    <cfRule type="expression" priority="10">
      <formula>$N$5&gt;$G$5</formula>
    </cfRule>
  </conditionalFormatting>
  <conditionalFormatting sqref="AB29">
    <cfRule type="expression" dxfId="3" priority="7">
      <formula>N29&gt;G29</formula>
    </cfRule>
    <cfRule type="expression" priority="8">
      <formula>$N$5&gt;$G$5</formula>
    </cfRule>
  </conditionalFormatting>
  <conditionalFormatting sqref="AB30">
    <cfRule type="expression" dxfId="2" priority="5">
      <formula>N30&gt;G30</formula>
    </cfRule>
    <cfRule type="expression" priority="6">
      <formula>$N$5&gt;$G$5</formula>
    </cfRule>
  </conditionalFormatting>
  <conditionalFormatting sqref="AB31">
    <cfRule type="expression" dxfId="1" priority="3">
      <formula>N31&gt;G31</formula>
    </cfRule>
    <cfRule type="expression" priority="4">
      <formula>$N$5&gt;$G$5</formula>
    </cfRule>
  </conditionalFormatting>
  <conditionalFormatting sqref="AB32:AB40">
    <cfRule type="expression" dxfId="0" priority="1">
      <formula>N32&gt;G32</formula>
    </cfRule>
    <cfRule type="expression" priority="2">
      <formula>$N$5&gt;$G$5</formula>
    </cfRule>
  </conditionalFormatting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Kalb, Sigrid  (WaTech)</dc:creator>
  <cp:lastModifiedBy>Michael W Puckett</cp:lastModifiedBy>
  <cp:lastPrinted>2017-09-27T20:45:22Z</cp:lastPrinted>
  <dcterms:created xsi:type="dcterms:W3CDTF">2017-01-24T17:19:42Z</dcterms:created>
  <dcterms:modified xsi:type="dcterms:W3CDTF">2017-10-17T22:53:29Z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