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19200" windowHeight="11880"/>
  </bookViews>
  <sheets>
    <sheet name="New" sheetId="4" r:id="rId1"/>
    <sheet name="ESRI_MAPINFO_SHEET" sheetId="5" state="veryHidden" r:id="rId2"/>
  </sheets>
  <calcPr calcId="152511"/>
</workbook>
</file>

<file path=xl/calcChain.xml><?xml version="1.0" encoding="utf-8"?>
<calcChain xmlns="http://schemas.openxmlformats.org/spreadsheetml/2006/main">
  <c r="AE23" i="4" l="1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</calcChain>
</file>

<file path=xl/sharedStrings.xml><?xml version="1.0" encoding="utf-8"?>
<sst xmlns="http://schemas.openxmlformats.org/spreadsheetml/2006/main" count="339" uniqueCount="114">
  <si>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</si>
  <si>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</si>
  <si>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</si>
  <si>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</si>
  <si>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</si>
  <si>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</si>
  <si>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</si>
  <si>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</si>
  <si>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</si>
  <si>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</si>
  <si>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</si>
  <si>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</si>
  <si>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</si>
  <si>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</si>
  <si>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</si>
  <si>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</si>
  <si>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</si>
  <si>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</si>
  <si>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</si>
  <si>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</si>
  <si>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</si>
  <si>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</si>
  <si>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</si>
  <si>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</si>
  <si>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</si>
  <si>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</si>
  <si>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</si>
  <si>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</si>
  <si>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</si>
  <si>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</si>
  <si>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</si>
  <si>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</si>
  <si>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</si>
  <si>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</si>
  <si>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</si>
  <si>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</si>
  <si>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</si>
  <si>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</si>
  <si>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</si>
  <si>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</si>
  <si>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</si>
  <si>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DSHS5014</t>
  </si>
  <si>
    <t>Demarc Bldg 18, Basement telecom room</t>
  </si>
  <si>
    <t>NO</t>
  </si>
  <si>
    <t>100M</t>
  </si>
  <si>
    <t>1000M (1G)</t>
  </si>
  <si>
    <t xml:space="preserve">*This is a secondary/backup circuit for this site. Circuit must be provided by a different vendor than primary (CenturyLink)*  This site requires that all visitors must be escorted while onsite.  Arrange access with the 'Site Contact' per MSA requirement.  </t>
  </si>
  <si>
    <t>20M</t>
  </si>
  <si>
    <t>Per attached site map</t>
  </si>
  <si>
    <t>DOLC1701</t>
  </si>
  <si>
    <t>DOLC1719</t>
  </si>
  <si>
    <t>DOLC1737</t>
  </si>
  <si>
    <t>DOLC1738</t>
  </si>
  <si>
    <t>DOLC1901</t>
  </si>
  <si>
    <t>DOLC2717</t>
  </si>
  <si>
    <t xml:space="preserve">Kathleen                                                         206-263-2886   </t>
  </si>
  <si>
    <t>Joan                                                                   206-361-5505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</si>
  <si>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</si>
  <si>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Mike Davis                                                     253-761-3337                              DAVISMI@dshs.wa.gov;   or                      Mark Martin                                         253-761-7571                          MARTIME2@dshs.wa.gov</t>
  </si>
  <si>
    <t>Cameron                                                         425-369-0409</t>
  </si>
  <si>
    <t>Teresa                                                              206-723-9370</t>
  </si>
  <si>
    <t>Vanessa Medina                                       360-419-9986</t>
  </si>
  <si>
    <t>Western State Hospital                                                     9601 Steilacoom Blvd SW                             Tacoma, WA 98498-7212</t>
  </si>
  <si>
    <t>Puget Sound License Agency Inc.
3820 Rainier Ave S, Ste C
Seattle, WA 98118-1100</t>
  </si>
  <si>
    <t>McCallum License Agency, Inc. 
1325 E Main Ave
Puyallup, WA 98372-3136</t>
  </si>
  <si>
    <t>Kittitas County Auditor Auto License
205 W 5th  Ave, Ste 105
Ellensburg, WA 98926-2891</t>
  </si>
  <si>
    <t>Alpine Management Services, Inc.
1175 NW Gilman Blvd, Ste B-3
Issaquah, WA 98027-5399</t>
  </si>
  <si>
    <t>Bill Pierre License Agency
12531 30th Ave NE
Seattle, WA 98125-4401</t>
  </si>
  <si>
    <t>King Co Records &amp; Licensing Services
500 4th Ave, Ste 401
Seattle, WA 98104-2395</t>
  </si>
  <si>
    <t>Sue Higginbotham                                    509-962-7505</t>
  </si>
  <si>
    <t>Evaluation  Model for Solication Number T18-RFQ-026</t>
  </si>
  <si>
    <t>DOLC1101</t>
  </si>
  <si>
    <t>Franklin County Auditor Auto License
1016 N 4th Ave
A 204
Pasco, WA 99301-3706</t>
  </si>
  <si>
    <t>Donnie Cole                                                  509-545-3502</t>
  </si>
  <si>
    <t>DOLC1107</t>
  </si>
  <si>
    <t>Connell Auto Licensing
133 N Columbia Ave
Connell, WA 99326</t>
  </si>
  <si>
    <t>Tearsa Cope                                                 509-234-9596</t>
  </si>
  <si>
    <t>DOLC1301</t>
  </si>
  <si>
    <t>Grant County Auditor Auto License
35 C Street NW
Ephrata, WA 98823-1685</t>
  </si>
  <si>
    <t>Lori Kinzel                                                      509-754-2011</t>
  </si>
  <si>
    <t>DOLC1308</t>
  </si>
  <si>
    <t>Winzler Vehicle Licensing
1312 W Broadway Ave
Moses Lake, WA 98837-2610</t>
  </si>
  <si>
    <t>Charlene or Tessa                                    509-765-5639</t>
  </si>
  <si>
    <t>DFWFORKS</t>
  </si>
  <si>
    <t>411 Tillicum Lane                                                                   Forks, WA 98331-9271</t>
  </si>
  <si>
    <t>Dave Johnson
360-374-2853
david.johnson@dnr.wa.gov</t>
  </si>
  <si>
    <t>To basement radio equipment room in indicated building per site map</t>
  </si>
  <si>
    <t>GOVOFCO</t>
  </si>
  <si>
    <t>6840 Fort Dent Way,  Ste 125                                       Tukwila, WA 98188-8515</t>
  </si>
  <si>
    <t>Jessica Birklid                                              206-439-3872</t>
  </si>
  <si>
    <t>Install near state router per LCON</t>
  </si>
  <si>
    <t>DOCOLY3</t>
  </si>
  <si>
    <t>3700 Martin Way E                                                                Olympia, WA 98506-5052</t>
  </si>
  <si>
    <t>Tami Rettke
360-407-5783
tlrettke@doc1.wa.gov</t>
  </si>
  <si>
    <t>Records room per attached site map</t>
  </si>
  <si>
    <t>DSHS2022</t>
  </si>
  <si>
    <t xml:space="preserve">Yakima Valley School                                                           609 Speyers Road                                                                              Selah, WA 98942-1099 </t>
  </si>
  <si>
    <t>Rodney Kluever                                      509-698-1284                 rodney.kluever@dshs.wa.gov                         Building contact:                                 John Muircroft                                            509-698-1266</t>
  </si>
  <si>
    <t>Comm room per attached floor map</t>
  </si>
  <si>
    <t>***This is a secondary circuit for this site.***  1) LCON must be contacted prior to site access as this is an escort only site.  2) Vendor must be different from existing (Noel) and provide a Diverse network path using in ground fiber.  3) Demarc to be located no further than 10 feet of DSHS Router.</t>
  </si>
  <si>
    <t>DSHS5004</t>
  </si>
  <si>
    <t xml:space="preserve">Rainier School                                                                          2120 Ryan Road                                                     Buckley, WA 98321-9115 </t>
  </si>
  <si>
    <t>Chris Seargent                                            360-829-4853                               chris.seargent@dshs.wa.gov                    Building contact:                                       Scott Ward                                                   360-829-3052</t>
  </si>
  <si>
    <t>DSHS4009</t>
  </si>
  <si>
    <t xml:space="preserve">Fircrest School                                                                         15230 15th Ave NE                                             Shoreline, WA 98155-7196 </t>
  </si>
  <si>
    <t>Scott Zimmerman                               206-361-3088                                           scott.zimmerman@dshs.wa.gov       Building contact:                                         Steve Hardy                                                         206-361-3199</t>
  </si>
  <si>
    <t>Network/Comm room per attached bldg and floor map</t>
  </si>
  <si>
    <t>***This is a secondary circuit for this site.***  1) LCON must be contacted prior to site access as this is an escort only site.  2) Vendor must be different from existing (Zayo) and provide a Diverse network path using fixed wireless.  3) Demarc to be located no further than 10 feet of DSHS Router.</t>
  </si>
  <si>
    <r>
      <t>***This is a secondary circuit for this site.***  1) LCON must be contacted prior to site access as this is an escort only site.  2) Vendor must be different from existing (Zayo) and provide a Diverse network path using fixed wireless. 3) Demarc to be located no further than 10 feet of DSHS Router.</t>
    </r>
    <r>
      <rPr>
        <u/>
        <sz val="12"/>
        <color rgb="FFFF0000"/>
        <rFont val="Calibri"/>
        <family val="2"/>
        <scheme val="minor"/>
      </rPr>
      <t xml:space="preserve">  4) Dmarc needs to be in the Admin building where MDF is, as reflected in the attached site map. </t>
    </r>
  </si>
  <si>
    <r>
      <rPr>
        <strike/>
        <sz val="12"/>
        <color theme="1"/>
        <rFont val="Calibri"/>
        <family val="2"/>
        <scheme val="minor"/>
      </rPr>
      <t>LAN room, same location as existing circuit</t>
    </r>
    <r>
      <rPr>
        <sz val="12"/>
        <color theme="1"/>
        <rFont val="Calibri"/>
        <family val="2"/>
        <scheme val="minor"/>
      </rPr>
      <t xml:space="preserve">   </t>
    </r>
    <r>
      <rPr>
        <u/>
        <sz val="12"/>
        <color rgb="FFFF0000"/>
        <rFont val="Calibri"/>
        <family val="2"/>
        <scheme val="minor"/>
      </rPr>
      <t>Dmarc needs to be in the Admin building where MDF is, as reflected in the attached site map.</t>
    </r>
  </si>
  <si>
    <t>No bid</t>
  </si>
  <si>
    <t>N/a</t>
  </si>
  <si>
    <t>N/A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</si>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</sst>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30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2" fillId="0" borderId="2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J19" zoomScale="70" zoomScaleNormal="70" workbookViewId="0">
      <selection activeCell="Z22" sqref="Z22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45.28515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55000000000000004">
      <c r="A1" s="153" t="s">
        <v>70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4" t="s">
        <v>2</v>
      </c>
      <c r="N2" s="155"/>
      <c r="O2" s="155"/>
      <c r="P2" s="155"/>
      <c r="Q2" s="155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61" t="s">
        <v>20</v>
      </c>
      <c r="J3" s="162"/>
      <c r="K3" s="51"/>
      <c r="L3" s="6"/>
      <c r="M3" s="156"/>
      <c r="N3" s="157"/>
      <c r="O3" s="157"/>
      <c r="P3" s="157"/>
      <c r="Q3" s="157"/>
      <c r="R3" s="158" t="s">
        <v>30</v>
      </c>
      <c r="S3" s="159"/>
      <c r="T3" s="159"/>
      <c r="U3" s="159"/>
      <c r="V3" s="159"/>
      <c r="W3" s="159"/>
      <c r="X3" s="159"/>
      <c r="Y3" s="159"/>
      <c r="Z3" s="160"/>
      <c r="AA3" s="41"/>
      <c r="AB3" s="163" t="s">
        <v>26</v>
      </c>
      <c r="AC3" s="163"/>
      <c r="AD3" s="163"/>
      <c r="AE3" s="163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0" t="s">
        <v>31</v>
      </c>
      <c r="S4" s="121" t="s">
        <v>32</v>
      </c>
      <c r="T4" s="122" t="s">
        <v>33</v>
      </c>
      <c r="U4" s="120" t="s">
        <v>34</v>
      </c>
      <c r="V4" s="121" t="s">
        <v>35</v>
      </c>
      <c r="W4" s="122" t="s">
        <v>36</v>
      </c>
      <c r="X4" s="120" t="s">
        <v>37</v>
      </c>
      <c r="Y4" s="121" t="s">
        <v>38</v>
      </c>
      <c r="Z4" s="123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7" si="1">I5</f>
        <v>10</v>
      </c>
      <c r="AE5" s="77">
        <f t="shared" si="1"/>
        <v>90</v>
      </c>
    </row>
    <row r="6" spans="1:31" s="5" customFormat="1" ht="94.5" x14ac:dyDescent="0.25">
      <c r="A6" s="36">
        <v>2</v>
      </c>
      <c r="B6" s="141" t="s">
        <v>41</v>
      </c>
      <c r="C6" s="140" t="s">
        <v>62</v>
      </c>
      <c r="D6" s="140" t="s">
        <v>58</v>
      </c>
      <c r="E6" s="140" t="s">
        <v>42</v>
      </c>
      <c r="F6" s="140" t="s">
        <v>43</v>
      </c>
      <c r="G6" s="142">
        <v>100</v>
      </c>
      <c r="H6" s="144" t="s">
        <v>44</v>
      </c>
      <c r="I6" s="146">
        <v>20</v>
      </c>
      <c r="J6" s="143">
        <v>80</v>
      </c>
      <c r="K6" s="145" t="s">
        <v>46</v>
      </c>
      <c r="L6" s="7"/>
      <c r="M6" s="21"/>
      <c r="N6" s="11" t="s">
        <v>110</v>
      </c>
      <c r="O6" s="11" t="s">
        <v>110</v>
      </c>
      <c r="P6" s="11" t="s">
        <v>110</v>
      </c>
      <c r="Q6" s="11" t="s">
        <v>110</v>
      </c>
      <c r="R6" s="11" t="s">
        <v>110</v>
      </c>
      <c r="S6" s="11" t="s">
        <v>110</v>
      </c>
      <c r="T6" s="11" t="s">
        <v>110</v>
      </c>
      <c r="U6" s="11" t="s">
        <v>110</v>
      </c>
      <c r="V6" s="11" t="s">
        <v>110</v>
      </c>
      <c r="W6" s="11" t="s">
        <v>110</v>
      </c>
      <c r="X6" s="11" t="s">
        <v>110</v>
      </c>
      <c r="Y6" s="11" t="s">
        <v>110</v>
      </c>
      <c r="Z6" s="11" t="s">
        <v>110</v>
      </c>
      <c r="AA6" s="11" t="s">
        <v>110</v>
      </c>
      <c r="AB6" s="32" t="str">
        <f>IF(ISBLANK(N6),G6,N6)</f>
        <v>No bid</v>
      </c>
      <c r="AC6" s="57" t="e">
        <f t="shared" ref="AC6" si="2">24*P6+Q6</f>
        <v>#VALUE!</v>
      </c>
      <c r="AD6" s="58">
        <f t="shared" si="1"/>
        <v>20</v>
      </c>
      <c r="AE6" s="58">
        <f t="shared" si="1"/>
        <v>80</v>
      </c>
    </row>
    <row r="7" spans="1:31" s="2" customFormat="1" ht="94.5" x14ac:dyDescent="0.25">
      <c r="A7" s="37">
        <v>3</v>
      </c>
      <c r="B7" s="78" t="s">
        <v>41</v>
      </c>
      <c r="C7" s="79" t="s">
        <v>62</v>
      </c>
      <c r="D7" s="79" t="s">
        <v>57</v>
      </c>
      <c r="E7" s="79" t="s">
        <v>42</v>
      </c>
      <c r="F7" s="79" t="s">
        <v>43</v>
      </c>
      <c r="G7" s="80">
        <v>100</v>
      </c>
      <c r="H7" s="81" t="s">
        <v>45</v>
      </c>
      <c r="I7" s="84">
        <v>20</v>
      </c>
      <c r="J7" s="85">
        <v>80</v>
      </c>
      <c r="K7" s="86" t="s">
        <v>46</v>
      </c>
      <c r="L7" s="7"/>
      <c r="M7" s="87"/>
      <c r="N7" s="11" t="s">
        <v>110</v>
      </c>
      <c r="O7" s="11" t="s">
        <v>110</v>
      </c>
      <c r="P7" s="11" t="s">
        <v>110</v>
      </c>
      <c r="Q7" s="11" t="s">
        <v>110</v>
      </c>
      <c r="R7" s="11" t="s">
        <v>110</v>
      </c>
      <c r="S7" s="11" t="s">
        <v>110</v>
      </c>
      <c r="T7" s="11" t="s">
        <v>110</v>
      </c>
      <c r="U7" s="11" t="s">
        <v>110</v>
      </c>
      <c r="V7" s="11" t="s">
        <v>110</v>
      </c>
      <c r="W7" s="11" t="s">
        <v>110</v>
      </c>
      <c r="X7" s="11" t="s">
        <v>110</v>
      </c>
      <c r="Y7" s="11" t="s">
        <v>110</v>
      </c>
      <c r="Z7" s="11" t="s">
        <v>110</v>
      </c>
      <c r="AA7" s="11" t="s">
        <v>110</v>
      </c>
      <c r="AB7" s="32" t="str">
        <f>IF(ISBLANK(N7),G7,N7)</f>
        <v>No bid</v>
      </c>
      <c r="AC7" s="57" t="e">
        <f t="shared" ref="AC7" si="3">24*P7+Q7</f>
        <v>#VALUE!</v>
      </c>
      <c r="AD7" s="58">
        <f t="shared" si="1"/>
        <v>20</v>
      </c>
      <c r="AE7" s="58">
        <f t="shared" si="1"/>
        <v>80</v>
      </c>
    </row>
    <row r="8" spans="1:31" s="2" customFormat="1" ht="79.5" customHeight="1" x14ac:dyDescent="0.25">
      <c r="A8" s="37">
        <v>4</v>
      </c>
      <c r="B8" s="147" t="s">
        <v>49</v>
      </c>
      <c r="C8" s="5" t="s">
        <v>68</v>
      </c>
      <c r="D8" s="5" t="s">
        <v>55</v>
      </c>
      <c r="E8" s="127" t="s">
        <v>48</v>
      </c>
      <c r="F8" s="127" t="s">
        <v>10</v>
      </c>
      <c r="G8" s="148">
        <v>100</v>
      </c>
      <c r="H8" s="149" t="s">
        <v>47</v>
      </c>
      <c r="I8" s="150">
        <v>20</v>
      </c>
      <c r="J8" s="151">
        <v>80</v>
      </c>
      <c r="K8" s="94"/>
      <c r="L8" s="7"/>
      <c r="M8" s="21"/>
      <c r="N8" s="11" t="s">
        <v>110</v>
      </c>
      <c r="O8" s="11" t="s">
        <v>110</v>
      </c>
      <c r="P8" s="11" t="s">
        <v>110</v>
      </c>
      <c r="Q8" s="11" t="s">
        <v>110</v>
      </c>
      <c r="R8" s="11" t="s">
        <v>110</v>
      </c>
      <c r="S8" s="11" t="s">
        <v>110</v>
      </c>
      <c r="T8" s="11" t="s">
        <v>110</v>
      </c>
      <c r="U8" s="11" t="s">
        <v>110</v>
      </c>
      <c r="V8" s="11" t="s">
        <v>110</v>
      </c>
      <c r="W8" s="11" t="s">
        <v>110</v>
      </c>
      <c r="X8" s="11" t="s">
        <v>110</v>
      </c>
      <c r="Y8" s="11" t="s">
        <v>110</v>
      </c>
      <c r="Z8" s="11" t="s">
        <v>110</v>
      </c>
      <c r="AA8" s="11" t="s">
        <v>110</v>
      </c>
      <c r="AB8" s="32" t="str">
        <f t="shared" ref="AB8:AB23" si="4">IF(ISBLANK(N8),G8,N8)</f>
        <v>No bid</v>
      </c>
      <c r="AC8" s="57" t="e">
        <f t="shared" ref="AC8:AC23" si="5">24*P8+Q8</f>
        <v>#VALUE!</v>
      </c>
      <c r="AD8" s="58">
        <f t="shared" ref="AD8:AD23" si="6">I8</f>
        <v>20</v>
      </c>
      <c r="AE8" s="58">
        <f t="shared" ref="AE8:AE23" si="7">J8</f>
        <v>80</v>
      </c>
    </row>
    <row r="9" spans="1:31" s="2" customFormat="1" ht="79.5" customHeight="1" x14ac:dyDescent="0.25">
      <c r="A9" s="37">
        <v>5</v>
      </c>
      <c r="B9" s="78" t="s">
        <v>50</v>
      </c>
      <c r="C9" s="79" t="s">
        <v>67</v>
      </c>
      <c r="D9" s="79" t="s">
        <v>56</v>
      </c>
      <c r="E9" s="79" t="s">
        <v>48</v>
      </c>
      <c r="F9" s="79" t="s">
        <v>10</v>
      </c>
      <c r="G9" s="80">
        <v>100</v>
      </c>
      <c r="H9" s="81" t="s">
        <v>11</v>
      </c>
      <c r="I9" s="84">
        <v>10</v>
      </c>
      <c r="J9" s="85">
        <v>90</v>
      </c>
      <c r="K9" s="86"/>
      <c r="L9" s="7"/>
      <c r="M9" s="87" t="s">
        <v>12</v>
      </c>
      <c r="N9" s="88" t="s">
        <v>111</v>
      </c>
      <c r="O9" s="89" t="s">
        <v>14</v>
      </c>
      <c r="P9" s="129">
        <v>603</v>
      </c>
      <c r="Q9" s="125">
        <v>500</v>
      </c>
      <c r="R9" s="134">
        <v>675</v>
      </c>
      <c r="S9" s="135">
        <v>500</v>
      </c>
      <c r="T9" s="82">
        <v>45</v>
      </c>
      <c r="U9" s="134">
        <v>850.5</v>
      </c>
      <c r="V9" s="135">
        <v>500</v>
      </c>
      <c r="W9" s="82">
        <v>45</v>
      </c>
      <c r="X9" s="134">
        <v>1200</v>
      </c>
      <c r="Y9" s="135">
        <v>500</v>
      </c>
      <c r="Z9" s="83">
        <v>45</v>
      </c>
      <c r="AA9" s="90" t="s">
        <v>113</v>
      </c>
      <c r="AB9" s="32" t="str">
        <f t="shared" si="4"/>
        <v>N/a</v>
      </c>
      <c r="AC9" s="57">
        <f t="shared" si="5"/>
        <v>14972</v>
      </c>
      <c r="AD9" s="58">
        <f t="shared" si="6"/>
        <v>10</v>
      </c>
      <c r="AE9" s="58">
        <f t="shared" si="7"/>
        <v>90</v>
      </c>
    </row>
    <row r="10" spans="1:31" s="2" customFormat="1" ht="79.5" customHeight="1" x14ac:dyDescent="0.25">
      <c r="A10" s="36">
        <v>6</v>
      </c>
      <c r="B10" s="141" t="s">
        <v>51</v>
      </c>
      <c r="C10" s="5" t="s">
        <v>66</v>
      </c>
      <c r="D10" s="5" t="s">
        <v>59</v>
      </c>
      <c r="E10" s="140" t="s">
        <v>48</v>
      </c>
      <c r="F10" s="140" t="s">
        <v>10</v>
      </c>
      <c r="G10" s="142">
        <v>100</v>
      </c>
      <c r="H10" s="144" t="s">
        <v>11</v>
      </c>
      <c r="I10" s="146">
        <v>10</v>
      </c>
      <c r="J10" s="143">
        <v>90</v>
      </c>
      <c r="K10" s="145"/>
      <c r="L10" s="7"/>
      <c r="M10" s="87" t="s">
        <v>12</v>
      </c>
      <c r="N10" s="11" t="s">
        <v>112</v>
      </c>
      <c r="O10" s="89" t="s">
        <v>14</v>
      </c>
      <c r="P10" s="129">
        <v>603</v>
      </c>
      <c r="Q10" s="125">
        <v>500</v>
      </c>
      <c r="R10" s="134">
        <v>675</v>
      </c>
      <c r="S10" s="135">
        <v>500</v>
      </c>
      <c r="T10" s="82">
        <v>45</v>
      </c>
      <c r="U10" s="134">
        <v>850.5</v>
      </c>
      <c r="V10" s="135">
        <v>500</v>
      </c>
      <c r="W10" s="82">
        <v>45</v>
      </c>
      <c r="X10" s="134">
        <v>1200</v>
      </c>
      <c r="Y10" s="135">
        <v>500</v>
      </c>
      <c r="Z10" s="83">
        <v>45</v>
      </c>
      <c r="AA10" s="90" t="s">
        <v>113</v>
      </c>
      <c r="AB10" s="32" t="str">
        <f t="shared" si="4"/>
        <v>N/A</v>
      </c>
      <c r="AC10" s="57">
        <f t="shared" si="5"/>
        <v>14972</v>
      </c>
      <c r="AD10" s="58">
        <f t="shared" si="6"/>
        <v>10</v>
      </c>
      <c r="AE10" s="58">
        <f t="shared" si="7"/>
        <v>90</v>
      </c>
    </row>
    <row r="11" spans="1:31" s="2" customFormat="1" ht="78.75" customHeight="1" x14ac:dyDescent="0.25">
      <c r="A11" s="36">
        <v>7</v>
      </c>
      <c r="B11" s="78" t="s">
        <v>52</v>
      </c>
      <c r="C11" s="79" t="s">
        <v>63</v>
      </c>
      <c r="D11" s="79" t="s">
        <v>60</v>
      </c>
      <c r="E11" s="79" t="s">
        <v>48</v>
      </c>
      <c r="F11" s="79" t="s">
        <v>10</v>
      </c>
      <c r="G11" s="80">
        <v>100</v>
      </c>
      <c r="H11" s="81" t="s">
        <v>11</v>
      </c>
      <c r="I11" s="84">
        <v>10</v>
      </c>
      <c r="J11" s="85">
        <v>90</v>
      </c>
      <c r="K11" s="86"/>
      <c r="L11" s="7"/>
      <c r="M11" s="87"/>
      <c r="N11" s="11" t="s">
        <v>110</v>
      </c>
      <c r="O11" s="11" t="s">
        <v>110</v>
      </c>
      <c r="P11" s="11" t="s">
        <v>110</v>
      </c>
      <c r="Q11" s="11" t="s">
        <v>110</v>
      </c>
      <c r="R11" s="11" t="s">
        <v>110</v>
      </c>
      <c r="S11" s="11" t="s">
        <v>110</v>
      </c>
      <c r="T11" s="11" t="s">
        <v>110</v>
      </c>
      <c r="U11" s="11" t="s">
        <v>110</v>
      </c>
      <c r="V11" s="11" t="s">
        <v>110</v>
      </c>
      <c r="W11" s="11" t="s">
        <v>110</v>
      </c>
      <c r="X11" s="11" t="s">
        <v>110</v>
      </c>
      <c r="Y11" s="11" t="s">
        <v>110</v>
      </c>
      <c r="Z11" s="11" t="s">
        <v>110</v>
      </c>
      <c r="AA11" s="11" t="s">
        <v>110</v>
      </c>
      <c r="AB11" s="32" t="str">
        <f t="shared" si="4"/>
        <v>No bid</v>
      </c>
      <c r="AC11" s="57" t="e">
        <f t="shared" si="5"/>
        <v>#VALUE!</v>
      </c>
      <c r="AD11" s="58">
        <f t="shared" si="6"/>
        <v>10</v>
      </c>
      <c r="AE11" s="58">
        <f t="shared" si="7"/>
        <v>90</v>
      </c>
    </row>
    <row r="12" spans="1:31" s="2" customFormat="1" ht="78.75" customHeight="1" x14ac:dyDescent="0.25">
      <c r="A12" s="37">
        <v>8</v>
      </c>
      <c r="B12" s="141" t="s">
        <v>53</v>
      </c>
      <c r="C12" s="5" t="s">
        <v>65</v>
      </c>
      <c r="D12" s="5" t="s">
        <v>69</v>
      </c>
      <c r="E12" s="140" t="s">
        <v>48</v>
      </c>
      <c r="F12" s="140" t="s">
        <v>10</v>
      </c>
      <c r="G12" s="142">
        <v>100</v>
      </c>
      <c r="H12" s="144" t="s">
        <v>11</v>
      </c>
      <c r="I12" s="146">
        <v>10</v>
      </c>
      <c r="J12" s="143">
        <v>90</v>
      </c>
      <c r="K12" s="145"/>
      <c r="L12" s="7"/>
      <c r="M12" s="21"/>
      <c r="N12" s="11" t="s">
        <v>110</v>
      </c>
      <c r="O12" s="11" t="s">
        <v>110</v>
      </c>
      <c r="P12" s="11" t="s">
        <v>110</v>
      </c>
      <c r="Q12" s="11" t="s">
        <v>110</v>
      </c>
      <c r="R12" s="11" t="s">
        <v>110</v>
      </c>
      <c r="S12" s="11" t="s">
        <v>110</v>
      </c>
      <c r="T12" s="11" t="s">
        <v>110</v>
      </c>
      <c r="U12" s="11" t="s">
        <v>110</v>
      </c>
      <c r="V12" s="11" t="s">
        <v>110</v>
      </c>
      <c r="W12" s="11" t="s">
        <v>110</v>
      </c>
      <c r="X12" s="11" t="s">
        <v>110</v>
      </c>
      <c r="Y12" s="11" t="s">
        <v>110</v>
      </c>
      <c r="Z12" s="11" t="s">
        <v>110</v>
      </c>
      <c r="AA12" s="11" t="s">
        <v>110</v>
      </c>
      <c r="AB12" s="32" t="str">
        <f t="shared" si="4"/>
        <v>No bid</v>
      </c>
      <c r="AC12" s="57" t="e">
        <f t="shared" si="5"/>
        <v>#VALUE!</v>
      </c>
      <c r="AD12" s="58">
        <f t="shared" si="6"/>
        <v>10</v>
      </c>
      <c r="AE12" s="58">
        <f t="shared" si="7"/>
        <v>90</v>
      </c>
    </row>
    <row r="13" spans="1:31" s="2" customFormat="1" ht="78.75" customHeight="1" x14ac:dyDescent="0.25">
      <c r="A13" s="37">
        <v>9</v>
      </c>
      <c r="B13" s="78" t="s">
        <v>54</v>
      </c>
      <c r="C13" s="79" t="s">
        <v>64</v>
      </c>
      <c r="D13" s="79" t="s">
        <v>61</v>
      </c>
      <c r="E13" s="79" t="s">
        <v>48</v>
      </c>
      <c r="F13" s="79" t="s">
        <v>10</v>
      </c>
      <c r="G13" s="80">
        <v>100</v>
      </c>
      <c r="H13" s="81" t="s">
        <v>11</v>
      </c>
      <c r="I13" s="84">
        <v>10</v>
      </c>
      <c r="J13" s="85">
        <v>90</v>
      </c>
      <c r="K13" s="79"/>
      <c r="L13" s="7"/>
      <c r="M13" s="87" t="s">
        <v>12</v>
      </c>
      <c r="N13" s="11" t="s">
        <v>112</v>
      </c>
      <c r="O13" s="89" t="s">
        <v>14</v>
      </c>
      <c r="P13" s="129">
        <v>603</v>
      </c>
      <c r="Q13" s="125">
        <v>500</v>
      </c>
      <c r="R13" s="134">
        <v>675</v>
      </c>
      <c r="S13" s="135">
        <v>500</v>
      </c>
      <c r="T13" s="82">
        <v>45</v>
      </c>
      <c r="U13" s="134">
        <v>850.5</v>
      </c>
      <c r="V13" s="135">
        <v>500</v>
      </c>
      <c r="W13" s="82">
        <v>45</v>
      </c>
      <c r="X13" s="134">
        <v>1200</v>
      </c>
      <c r="Y13" s="135">
        <v>500</v>
      </c>
      <c r="Z13" s="83">
        <v>45</v>
      </c>
      <c r="AA13" s="90" t="s">
        <v>113</v>
      </c>
      <c r="AB13" s="32" t="str">
        <f t="shared" si="4"/>
        <v>N/A</v>
      </c>
      <c r="AC13" s="57">
        <f t="shared" si="5"/>
        <v>14972</v>
      </c>
      <c r="AD13" s="58">
        <f t="shared" si="6"/>
        <v>10</v>
      </c>
      <c r="AE13" s="58">
        <f t="shared" si="7"/>
        <v>90</v>
      </c>
    </row>
    <row r="14" spans="1:31" s="2" customFormat="1" ht="78.75" customHeight="1" x14ac:dyDescent="0.25">
      <c r="A14" s="37">
        <v>10</v>
      </c>
      <c r="B14" s="141" t="s">
        <v>71</v>
      </c>
      <c r="C14" s="5" t="s">
        <v>72</v>
      </c>
      <c r="D14" s="5" t="s">
        <v>73</v>
      </c>
      <c r="E14" s="140" t="s">
        <v>48</v>
      </c>
      <c r="F14" s="140" t="s">
        <v>10</v>
      </c>
      <c r="G14" s="142">
        <v>100</v>
      </c>
      <c r="H14" s="144" t="s">
        <v>11</v>
      </c>
      <c r="I14" s="146">
        <v>10</v>
      </c>
      <c r="J14" s="143">
        <v>90</v>
      </c>
      <c r="K14" s="145"/>
      <c r="L14" s="7"/>
      <c r="M14" s="141"/>
      <c r="N14" s="11" t="s">
        <v>110</v>
      </c>
      <c r="O14" s="11" t="s">
        <v>110</v>
      </c>
      <c r="P14" s="11" t="s">
        <v>110</v>
      </c>
      <c r="Q14" s="11" t="s">
        <v>110</v>
      </c>
      <c r="R14" s="11" t="s">
        <v>110</v>
      </c>
      <c r="S14" s="11" t="s">
        <v>110</v>
      </c>
      <c r="T14" s="11" t="s">
        <v>110</v>
      </c>
      <c r="U14" s="11" t="s">
        <v>110</v>
      </c>
      <c r="V14" s="11" t="s">
        <v>110</v>
      </c>
      <c r="W14" s="11" t="s">
        <v>110</v>
      </c>
      <c r="X14" s="11" t="s">
        <v>110</v>
      </c>
      <c r="Y14" s="11" t="s">
        <v>110</v>
      </c>
      <c r="Z14" s="11" t="s">
        <v>110</v>
      </c>
      <c r="AA14" s="11" t="s">
        <v>110</v>
      </c>
      <c r="AB14" s="32" t="str">
        <f t="shared" si="4"/>
        <v>No bid</v>
      </c>
      <c r="AC14" s="57" t="e">
        <f t="shared" si="5"/>
        <v>#VALUE!</v>
      </c>
      <c r="AD14" s="58">
        <f t="shared" si="6"/>
        <v>10</v>
      </c>
      <c r="AE14" s="58">
        <f t="shared" si="7"/>
        <v>90</v>
      </c>
    </row>
    <row r="15" spans="1:31" s="2" customFormat="1" ht="78.75" customHeight="1" x14ac:dyDescent="0.25">
      <c r="A15" s="36">
        <v>11</v>
      </c>
      <c r="B15" s="78" t="s">
        <v>74</v>
      </c>
      <c r="C15" s="79" t="s">
        <v>75</v>
      </c>
      <c r="D15" s="79" t="s">
        <v>76</v>
      </c>
      <c r="E15" s="79" t="s">
        <v>48</v>
      </c>
      <c r="F15" s="79" t="s">
        <v>10</v>
      </c>
      <c r="G15" s="80">
        <v>100</v>
      </c>
      <c r="H15" s="81" t="s">
        <v>11</v>
      </c>
      <c r="I15" s="84">
        <v>10</v>
      </c>
      <c r="J15" s="85">
        <v>90</v>
      </c>
      <c r="K15" s="86"/>
      <c r="L15" s="7"/>
      <c r="M15" s="87"/>
      <c r="N15" s="11" t="s">
        <v>110</v>
      </c>
      <c r="O15" s="11" t="s">
        <v>110</v>
      </c>
      <c r="P15" s="11" t="s">
        <v>110</v>
      </c>
      <c r="Q15" s="11" t="s">
        <v>110</v>
      </c>
      <c r="R15" s="11" t="s">
        <v>110</v>
      </c>
      <c r="S15" s="11" t="s">
        <v>110</v>
      </c>
      <c r="T15" s="11" t="s">
        <v>110</v>
      </c>
      <c r="U15" s="11" t="s">
        <v>110</v>
      </c>
      <c r="V15" s="11" t="s">
        <v>110</v>
      </c>
      <c r="W15" s="11" t="s">
        <v>110</v>
      </c>
      <c r="X15" s="11" t="s">
        <v>110</v>
      </c>
      <c r="Y15" s="11" t="s">
        <v>110</v>
      </c>
      <c r="Z15" s="11" t="s">
        <v>110</v>
      </c>
      <c r="AA15" s="11" t="s">
        <v>110</v>
      </c>
      <c r="AB15" s="32" t="str">
        <f t="shared" si="4"/>
        <v>No bid</v>
      </c>
      <c r="AC15" s="57" t="e">
        <f t="shared" si="5"/>
        <v>#VALUE!</v>
      </c>
      <c r="AD15" s="58">
        <f t="shared" si="6"/>
        <v>10</v>
      </c>
      <c r="AE15" s="58">
        <f t="shared" si="7"/>
        <v>90</v>
      </c>
    </row>
    <row r="16" spans="1:31" s="2" customFormat="1" ht="78.75" customHeight="1" x14ac:dyDescent="0.25">
      <c r="A16" s="36">
        <v>12</v>
      </c>
      <c r="B16" s="141" t="s">
        <v>77</v>
      </c>
      <c r="C16" s="5" t="s">
        <v>78</v>
      </c>
      <c r="D16" s="5" t="s">
        <v>79</v>
      </c>
      <c r="E16" s="140" t="s">
        <v>48</v>
      </c>
      <c r="F16" s="140" t="s">
        <v>10</v>
      </c>
      <c r="G16" s="142">
        <v>100</v>
      </c>
      <c r="H16" s="144" t="s">
        <v>11</v>
      </c>
      <c r="I16" s="146">
        <v>10</v>
      </c>
      <c r="J16" s="143">
        <v>90</v>
      </c>
      <c r="K16" s="145"/>
      <c r="L16" s="7"/>
      <c r="M16" s="141"/>
      <c r="N16" s="11" t="s">
        <v>110</v>
      </c>
      <c r="O16" s="11" t="s">
        <v>110</v>
      </c>
      <c r="P16" s="11" t="s">
        <v>110</v>
      </c>
      <c r="Q16" s="11" t="s">
        <v>110</v>
      </c>
      <c r="R16" s="11" t="s">
        <v>110</v>
      </c>
      <c r="S16" s="11" t="s">
        <v>110</v>
      </c>
      <c r="T16" s="11" t="s">
        <v>110</v>
      </c>
      <c r="U16" s="11" t="s">
        <v>110</v>
      </c>
      <c r="V16" s="11" t="s">
        <v>110</v>
      </c>
      <c r="W16" s="11" t="s">
        <v>110</v>
      </c>
      <c r="X16" s="11" t="s">
        <v>110</v>
      </c>
      <c r="Y16" s="11" t="s">
        <v>110</v>
      </c>
      <c r="Z16" s="11" t="s">
        <v>110</v>
      </c>
      <c r="AA16" s="11" t="s">
        <v>110</v>
      </c>
      <c r="AB16" s="32" t="str">
        <f t="shared" si="4"/>
        <v>No bid</v>
      </c>
      <c r="AC16" s="57" t="e">
        <f t="shared" si="5"/>
        <v>#VALUE!</v>
      </c>
      <c r="AD16" s="58">
        <f t="shared" si="6"/>
        <v>10</v>
      </c>
      <c r="AE16" s="58">
        <f t="shared" si="7"/>
        <v>90</v>
      </c>
    </row>
    <row r="17" spans="1:31" s="2" customFormat="1" ht="78" customHeight="1" x14ac:dyDescent="0.25">
      <c r="A17" s="37">
        <v>13</v>
      </c>
      <c r="B17" s="78" t="s">
        <v>80</v>
      </c>
      <c r="C17" s="79" t="s">
        <v>81</v>
      </c>
      <c r="D17" s="79" t="s">
        <v>82</v>
      </c>
      <c r="E17" s="79" t="s">
        <v>48</v>
      </c>
      <c r="F17" s="79" t="s">
        <v>10</v>
      </c>
      <c r="G17" s="80">
        <v>100</v>
      </c>
      <c r="H17" s="81" t="s">
        <v>11</v>
      </c>
      <c r="I17" s="84">
        <v>10</v>
      </c>
      <c r="J17" s="85">
        <v>90</v>
      </c>
      <c r="K17" s="86"/>
      <c r="L17" s="7"/>
      <c r="M17" s="87"/>
      <c r="N17" s="11" t="s">
        <v>110</v>
      </c>
      <c r="O17" s="11" t="s">
        <v>110</v>
      </c>
      <c r="P17" s="11" t="s">
        <v>110</v>
      </c>
      <c r="Q17" s="11" t="s">
        <v>110</v>
      </c>
      <c r="R17" s="11" t="s">
        <v>110</v>
      </c>
      <c r="S17" s="11" t="s">
        <v>110</v>
      </c>
      <c r="T17" s="11" t="s">
        <v>110</v>
      </c>
      <c r="U17" s="11" t="s">
        <v>110</v>
      </c>
      <c r="V17" s="11" t="s">
        <v>110</v>
      </c>
      <c r="W17" s="11" t="s">
        <v>110</v>
      </c>
      <c r="X17" s="11" t="s">
        <v>110</v>
      </c>
      <c r="Y17" s="11" t="s">
        <v>110</v>
      </c>
      <c r="Z17" s="11" t="s">
        <v>110</v>
      </c>
      <c r="AA17" s="11" t="s">
        <v>110</v>
      </c>
      <c r="AB17" s="32" t="str">
        <f t="shared" si="4"/>
        <v>No bid</v>
      </c>
      <c r="AC17" s="57" t="e">
        <f t="shared" si="5"/>
        <v>#VALUE!</v>
      </c>
      <c r="AD17" s="58">
        <f t="shared" si="6"/>
        <v>10</v>
      </c>
      <c r="AE17" s="58">
        <f t="shared" si="7"/>
        <v>90</v>
      </c>
    </row>
    <row r="18" spans="1:31" s="2" customFormat="1" ht="78.75" customHeight="1" x14ac:dyDescent="0.25">
      <c r="A18" s="37">
        <v>14</v>
      </c>
      <c r="B18" s="141" t="s">
        <v>83</v>
      </c>
      <c r="C18" s="140" t="s">
        <v>84</v>
      </c>
      <c r="D18" s="140" t="s">
        <v>85</v>
      </c>
      <c r="E18" s="140" t="s">
        <v>86</v>
      </c>
      <c r="F18" s="140" t="s">
        <v>10</v>
      </c>
      <c r="G18" s="142">
        <v>150</v>
      </c>
      <c r="H18" s="144" t="s">
        <v>11</v>
      </c>
      <c r="I18" s="146">
        <v>10</v>
      </c>
      <c r="J18" s="143">
        <v>90</v>
      </c>
      <c r="K18" s="145"/>
      <c r="L18" s="7"/>
      <c r="M18" s="141"/>
      <c r="N18" s="11" t="s">
        <v>110</v>
      </c>
      <c r="O18" s="11" t="s">
        <v>110</v>
      </c>
      <c r="P18" s="11" t="s">
        <v>110</v>
      </c>
      <c r="Q18" s="11" t="s">
        <v>110</v>
      </c>
      <c r="R18" s="11" t="s">
        <v>110</v>
      </c>
      <c r="S18" s="11" t="s">
        <v>110</v>
      </c>
      <c r="T18" s="11" t="s">
        <v>110</v>
      </c>
      <c r="U18" s="11" t="s">
        <v>110</v>
      </c>
      <c r="V18" s="11" t="s">
        <v>110</v>
      </c>
      <c r="W18" s="11" t="s">
        <v>110</v>
      </c>
      <c r="X18" s="11" t="s">
        <v>110</v>
      </c>
      <c r="Y18" s="11" t="s">
        <v>110</v>
      </c>
      <c r="Z18" s="11" t="s">
        <v>110</v>
      </c>
      <c r="AA18" s="11" t="s">
        <v>110</v>
      </c>
      <c r="AB18" s="32" t="str">
        <f t="shared" si="4"/>
        <v>No bid</v>
      </c>
      <c r="AC18" s="57" t="e">
        <f t="shared" si="5"/>
        <v>#VALUE!</v>
      </c>
      <c r="AD18" s="58">
        <f t="shared" si="6"/>
        <v>10</v>
      </c>
      <c r="AE18" s="58">
        <f t="shared" si="7"/>
        <v>90</v>
      </c>
    </row>
    <row r="19" spans="1:31" s="2" customFormat="1" ht="78.75" customHeight="1" x14ac:dyDescent="0.25">
      <c r="A19" s="37">
        <v>15</v>
      </c>
      <c r="B19" s="78" t="s">
        <v>87</v>
      </c>
      <c r="C19" s="79" t="s">
        <v>88</v>
      </c>
      <c r="D19" s="79" t="s">
        <v>89</v>
      </c>
      <c r="E19" s="79" t="s">
        <v>90</v>
      </c>
      <c r="F19" s="79" t="s">
        <v>43</v>
      </c>
      <c r="G19" s="80">
        <v>100</v>
      </c>
      <c r="H19" s="81" t="s">
        <v>11</v>
      </c>
      <c r="I19" s="84">
        <v>10</v>
      </c>
      <c r="J19" s="85">
        <v>90</v>
      </c>
      <c r="K19" s="86"/>
      <c r="L19" s="7"/>
      <c r="M19" s="87" t="s">
        <v>12</v>
      </c>
      <c r="N19" s="11" t="s">
        <v>112</v>
      </c>
      <c r="O19" s="89" t="s">
        <v>14</v>
      </c>
      <c r="P19" s="129">
        <v>603</v>
      </c>
      <c r="Q19" s="125">
        <v>500</v>
      </c>
      <c r="R19" s="134">
        <v>675</v>
      </c>
      <c r="S19" s="135">
        <v>500</v>
      </c>
      <c r="T19" s="82">
        <v>45</v>
      </c>
      <c r="U19" s="134">
        <v>850.5</v>
      </c>
      <c r="V19" s="135">
        <v>500</v>
      </c>
      <c r="W19" s="82">
        <v>45</v>
      </c>
      <c r="X19" s="134">
        <v>1200</v>
      </c>
      <c r="Y19" s="135">
        <v>500</v>
      </c>
      <c r="Z19" s="83">
        <v>45</v>
      </c>
      <c r="AA19" s="90" t="s">
        <v>113</v>
      </c>
      <c r="AB19" s="32" t="str">
        <f t="shared" si="4"/>
        <v>N/A</v>
      </c>
      <c r="AC19" s="57">
        <f t="shared" si="5"/>
        <v>14972</v>
      </c>
      <c r="AD19" s="58">
        <f t="shared" si="6"/>
        <v>10</v>
      </c>
      <c r="AE19" s="58">
        <f t="shared" si="7"/>
        <v>90</v>
      </c>
    </row>
    <row r="20" spans="1:31" s="2" customFormat="1" ht="78.75" customHeight="1" x14ac:dyDescent="0.25">
      <c r="A20" s="36">
        <v>16</v>
      </c>
      <c r="B20" s="141" t="s">
        <v>91</v>
      </c>
      <c r="C20" s="91" t="s">
        <v>92</v>
      </c>
      <c r="D20" s="140" t="s">
        <v>93</v>
      </c>
      <c r="E20" s="140" t="s">
        <v>94</v>
      </c>
      <c r="F20" s="140" t="s">
        <v>10</v>
      </c>
      <c r="G20" s="142">
        <v>150</v>
      </c>
      <c r="H20" s="144" t="s">
        <v>11</v>
      </c>
      <c r="I20" s="146">
        <v>20</v>
      </c>
      <c r="J20" s="143">
        <v>80</v>
      </c>
      <c r="K20" s="145"/>
      <c r="L20" s="7"/>
      <c r="M20" s="87" t="s">
        <v>12</v>
      </c>
      <c r="N20" s="11" t="s">
        <v>112</v>
      </c>
      <c r="O20" s="39" t="s">
        <v>14</v>
      </c>
      <c r="P20" s="129">
        <v>603</v>
      </c>
      <c r="Q20" s="125">
        <v>500</v>
      </c>
      <c r="R20" s="134">
        <v>675</v>
      </c>
      <c r="S20" s="135">
        <v>500</v>
      </c>
      <c r="T20" s="82">
        <v>45</v>
      </c>
      <c r="U20" s="134">
        <v>850.5</v>
      </c>
      <c r="V20" s="135">
        <v>500</v>
      </c>
      <c r="W20" s="82">
        <v>45</v>
      </c>
      <c r="X20" s="134">
        <v>1200</v>
      </c>
      <c r="Y20" s="135">
        <v>500</v>
      </c>
      <c r="Z20" s="83">
        <v>45</v>
      </c>
      <c r="AA20" s="90" t="s">
        <v>113</v>
      </c>
      <c r="AB20" s="32" t="str">
        <f t="shared" si="4"/>
        <v>N/A</v>
      </c>
      <c r="AC20" s="57">
        <f t="shared" si="5"/>
        <v>14972</v>
      </c>
      <c r="AD20" s="58">
        <f t="shared" si="6"/>
        <v>20</v>
      </c>
      <c r="AE20" s="58">
        <f t="shared" si="7"/>
        <v>80</v>
      </c>
    </row>
    <row r="21" spans="1:31" s="2" customFormat="1" ht="78.75" customHeight="1" x14ac:dyDescent="0.25">
      <c r="A21" s="36">
        <v>17</v>
      </c>
      <c r="B21" s="78" t="s">
        <v>95</v>
      </c>
      <c r="C21" s="93" t="s">
        <v>96</v>
      </c>
      <c r="D21" s="79" t="s">
        <v>97</v>
      </c>
      <c r="E21" s="92" t="s">
        <v>98</v>
      </c>
      <c r="F21" s="79" t="s">
        <v>10</v>
      </c>
      <c r="G21" s="80">
        <v>120</v>
      </c>
      <c r="H21" s="81" t="s">
        <v>44</v>
      </c>
      <c r="I21" s="84">
        <v>10</v>
      </c>
      <c r="J21" s="85">
        <v>90</v>
      </c>
      <c r="K21" s="86" t="s">
        <v>99</v>
      </c>
      <c r="L21" s="7"/>
      <c r="M21" s="87"/>
      <c r="N21" s="11" t="s">
        <v>110</v>
      </c>
      <c r="O21" s="11" t="s">
        <v>110</v>
      </c>
      <c r="P21" s="11" t="s">
        <v>110</v>
      </c>
      <c r="Q21" s="11" t="s">
        <v>110</v>
      </c>
      <c r="R21" s="11" t="s">
        <v>110</v>
      </c>
      <c r="S21" s="11" t="s">
        <v>110</v>
      </c>
      <c r="T21" s="11" t="s">
        <v>110</v>
      </c>
      <c r="U21" s="11" t="s">
        <v>110</v>
      </c>
      <c r="V21" s="11" t="s">
        <v>110</v>
      </c>
      <c r="W21" s="11" t="s">
        <v>110</v>
      </c>
      <c r="X21" s="11" t="s">
        <v>110</v>
      </c>
      <c r="Y21" s="11" t="s">
        <v>110</v>
      </c>
      <c r="Z21" s="11" t="s">
        <v>110</v>
      </c>
      <c r="AA21" s="11" t="s">
        <v>110</v>
      </c>
      <c r="AB21" s="32" t="str">
        <f t="shared" si="4"/>
        <v>No bid</v>
      </c>
      <c r="AC21" s="57" t="e">
        <f t="shared" si="5"/>
        <v>#VALUE!</v>
      </c>
      <c r="AD21" s="58">
        <f t="shared" si="6"/>
        <v>10</v>
      </c>
      <c r="AE21" s="58">
        <f t="shared" si="7"/>
        <v>90</v>
      </c>
    </row>
    <row r="22" spans="1:31" s="2" customFormat="1" ht="158.25" customHeight="1" x14ac:dyDescent="0.25">
      <c r="A22" s="37">
        <v>18</v>
      </c>
      <c r="B22" s="141" t="s">
        <v>100</v>
      </c>
      <c r="C22" s="140" t="s">
        <v>101</v>
      </c>
      <c r="D22" s="140" t="s">
        <v>102</v>
      </c>
      <c r="E22" s="140" t="s">
        <v>109</v>
      </c>
      <c r="F22" s="152" t="s">
        <v>10</v>
      </c>
      <c r="G22" s="142">
        <v>100</v>
      </c>
      <c r="H22" s="144" t="s">
        <v>44</v>
      </c>
      <c r="I22" s="146">
        <v>10</v>
      </c>
      <c r="J22" s="143">
        <v>90</v>
      </c>
      <c r="K22" s="94" t="s">
        <v>108</v>
      </c>
      <c r="L22" s="7"/>
      <c r="M22" s="87" t="s">
        <v>12</v>
      </c>
      <c r="N22" s="11" t="s">
        <v>112</v>
      </c>
      <c r="O22" s="39" t="s">
        <v>14</v>
      </c>
      <c r="P22" s="128">
        <v>850.5</v>
      </c>
      <c r="Q22" s="124">
        <v>500</v>
      </c>
      <c r="R22" s="128">
        <v>850.5</v>
      </c>
      <c r="S22" s="124">
        <v>500</v>
      </c>
      <c r="T22" s="14">
        <v>45</v>
      </c>
      <c r="U22" s="128">
        <v>850.5</v>
      </c>
      <c r="V22" s="124">
        <v>500</v>
      </c>
      <c r="W22" s="14">
        <v>45</v>
      </c>
      <c r="X22" s="134">
        <v>1200</v>
      </c>
      <c r="Y22" s="135">
        <v>500</v>
      </c>
      <c r="Z22" s="83">
        <v>45</v>
      </c>
      <c r="AA22" s="90" t="s">
        <v>113</v>
      </c>
      <c r="AB22" s="32" t="str">
        <f t="shared" si="4"/>
        <v>N/A</v>
      </c>
      <c r="AC22" s="57">
        <f t="shared" si="5"/>
        <v>20912</v>
      </c>
      <c r="AD22" s="58">
        <f t="shared" si="6"/>
        <v>10</v>
      </c>
      <c r="AE22" s="58">
        <f t="shared" si="7"/>
        <v>90</v>
      </c>
    </row>
    <row r="23" spans="1:31" s="2" customFormat="1" ht="78.75" customHeight="1" x14ac:dyDescent="0.25">
      <c r="A23" s="37">
        <v>19</v>
      </c>
      <c r="B23" s="78" t="s">
        <v>103</v>
      </c>
      <c r="C23" s="79" t="s">
        <v>104</v>
      </c>
      <c r="D23" s="79" t="s">
        <v>105</v>
      </c>
      <c r="E23" s="79" t="s">
        <v>106</v>
      </c>
      <c r="F23" s="79" t="s">
        <v>10</v>
      </c>
      <c r="G23" s="80">
        <v>100</v>
      </c>
      <c r="H23" s="81" t="s">
        <v>44</v>
      </c>
      <c r="I23" s="84">
        <v>10</v>
      </c>
      <c r="J23" s="85">
        <v>90</v>
      </c>
      <c r="K23" s="86" t="s">
        <v>107</v>
      </c>
      <c r="L23" s="7"/>
      <c r="M23" s="87" t="s">
        <v>12</v>
      </c>
      <c r="N23" s="11" t="s">
        <v>112</v>
      </c>
      <c r="O23" s="89" t="s">
        <v>14</v>
      </c>
      <c r="P23" s="129">
        <v>850.5</v>
      </c>
      <c r="Q23" s="125">
        <v>500</v>
      </c>
      <c r="R23" s="129">
        <v>850.5</v>
      </c>
      <c r="S23" s="125">
        <v>500</v>
      </c>
      <c r="T23" s="82">
        <v>45</v>
      </c>
      <c r="U23" s="129">
        <v>850.5</v>
      </c>
      <c r="V23" s="125">
        <v>500</v>
      </c>
      <c r="W23" s="82">
        <v>45</v>
      </c>
      <c r="X23" s="134">
        <v>1200</v>
      </c>
      <c r="Y23" s="135">
        <v>500</v>
      </c>
      <c r="Z23" s="83">
        <v>45</v>
      </c>
      <c r="AA23" s="90" t="s">
        <v>113</v>
      </c>
      <c r="AB23" s="32" t="str">
        <f t="shared" si="4"/>
        <v>N/A</v>
      </c>
      <c r="AC23" s="57">
        <f t="shared" si="5"/>
        <v>20912</v>
      </c>
      <c r="AD23" s="58">
        <f t="shared" si="6"/>
        <v>10</v>
      </c>
      <c r="AE23" s="58">
        <f t="shared" si="7"/>
        <v>90</v>
      </c>
    </row>
    <row r="24" spans="1:31" s="2" customFormat="1" ht="78.75" customHeight="1" x14ac:dyDescent="0.25">
      <c r="A24" s="37">
        <v>20</v>
      </c>
      <c r="B24" s="21"/>
      <c r="C24" s="9"/>
      <c r="D24" s="9"/>
      <c r="E24" s="140"/>
      <c r="F24" s="9"/>
      <c r="G24" s="142"/>
      <c r="H24" s="144"/>
      <c r="I24" s="146"/>
      <c r="J24" s="143"/>
      <c r="K24" s="55"/>
      <c r="L24" s="7"/>
      <c r="M24" s="21"/>
      <c r="N24" s="11"/>
      <c r="O24" s="39"/>
      <c r="P24" s="128"/>
      <c r="Q24" s="124">
        <v>0</v>
      </c>
      <c r="R24" s="132"/>
      <c r="S24" s="133"/>
      <c r="T24" s="14"/>
      <c r="U24" s="132"/>
      <c r="V24" s="133"/>
      <c r="W24" s="14"/>
      <c r="X24" s="132"/>
      <c r="Y24" s="133"/>
      <c r="Z24" s="22"/>
      <c r="AA24" s="24"/>
      <c r="AB24" s="32">
        <f t="shared" ref="AB24:AB47" si="8">IF(ISBLANK(N24),G24,N24)</f>
        <v>0</v>
      </c>
      <c r="AC24" s="57">
        <f t="shared" ref="AC24:AC47" si="9">24*P24+Q24</f>
        <v>0</v>
      </c>
      <c r="AD24" s="58">
        <f t="shared" ref="AD24:AD47" si="10">I24</f>
        <v>0</v>
      </c>
      <c r="AE24" s="58">
        <f t="shared" ref="AE24:AE47" si="11">J24</f>
        <v>0</v>
      </c>
    </row>
    <row r="25" spans="1:31" s="2" customFormat="1" ht="78.75" customHeight="1" x14ac:dyDescent="0.25">
      <c r="A25" s="37">
        <v>21</v>
      </c>
      <c r="B25" s="78"/>
      <c r="C25" s="79"/>
      <c r="D25" s="79"/>
      <c r="E25" s="79"/>
      <c r="F25" s="79"/>
      <c r="G25" s="80"/>
      <c r="H25" s="81"/>
      <c r="I25" s="84"/>
      <c r="J25" s="85"/>
      <c r="K25" s="86"/>
      <c r="L25" s="7"/>
      <c r="M25" s="87"/>
      <c r="N25" s="88"/>
      <c r="O25" s="89"/>
      <c r="P25" s="129"/>
      <c r="Q25" s="125">
        <v>0</v>
      </c>
      <c r="R25" s="134"/>
      <c r="S25" s="135"/>
      <c r="T25" s="82"/>
      <c r="U25" s="134"/>
      <c r="V25" s="135"/>
      <c r="W25" s="82"/>
      <c r="X25" s="134"/>
      <c r="Y25" s="135"/>
      <c r="Z25" s="83"/>
      <c r="AA25" s="90"/>
      <c r="AB25" s="32">
        <f t="shared" si="8"/>
        <v>0</v>
      </c>
      <c r="AC25" s="57">
        <f t="shared" si="9"/>
        <v>0</v>
      </c>
      <c r="AD25" s="58">
        <f t="shared" si="10"/>
        <v>0</v>
      </c>
      <c r="AE25" s="58">
        <f t="shared" si="11"/>
        <v>0</v>
      </c>
    </row>
    <row r="26" spans="1:31" s="2" customFormat="1" ht="78.75" customHeight="1" x14ac:dyDescent="0.25">
      <c r="A26" s="37">
        <v>22</v>
      </c>
      <c r="B26" s="21"/>
      <c r="C26" s="140"/>
      <c r="D26" s="9"/>
      <c r="E26" s="140"/>
      <c r="F26" s="9"/>
      <c r="G26" s="142"/>
      <c r="H26" s="144"/>
      <c r="I26" s="146"/>
      <c r="J26" s="143"/>
      <c r="K26" s="55"/>
      <c r="L26" s="7"/>
      <c r="M26" s="21"/>
      <c r="N26" s="11"/>
      <c r="O26" s="39"/>
      <c r="P26" s="128"/>
      <c r="Q26" s="124">
        <v>0</v>
      </c>
      <c r="R26" s="132"/>
      <c r="S26" s="133"/>
      <c r="T26" s="14"/>
      <c r="U26" s="132"/>
      <c r="V26" s="133"/>
      <c r="W26" s="14"/>
      <c r="X26" s="132"/>
      <c r="Y26" s="133"/>
      <c r="Z26" s="22"/>
      <c r="AA26" s="24"/>
      <c r="AB26" s="32">
        <f t="shared" si="8"/>
        <v>0</v>
      </c>
      <c r="AC26" s="57">
        <f t="shared" si="9"/>
        <v>0</v>
      </c>
      <c r="AD26" s="58">
        <f t="shared" si="10"/>
        <v>0</v>
      </c>
      <c r="AE26" s="58">
        <f t="shared" si="11"/>
        <v>0</v>
      </c>
    </row>
    <row r="27" spans="1:31" s="2" customFormat="1" ht="78.75" customHeight="1" x14ac:dyDescent="0.25">
      <c r="A27" s="37">
        <v>23</v>
      </c>
      <c r="B27" s="78"/>
      <c r="C27" s="79"/>
      <c r="D27" s="79"/>
      <c r="E27" s="79"/>
      <c r="F27" s="79"/>
      <c r="G27" s="80"/>
      <c r="H27" s="81"/>
      <c r="I27" s="84"/>
      <c r="J27" s="85"/>
      <c r="K27" s="86"/>
      <c r="L27" s="7"/>
      <c r="M27" s="87"/>
      <c r="N27" s="88"/>
      <c r="O27" s="89"/>
      <c r="P27" s="129"/>
      <c r="Q27" s="125">
        <v>0</v>
      </c>
      <c r="R27" s="134"/>
      <c r="S27" s="135"/>
      <c r="T27" s="82"/>
      <c r="U27" s="134"/>
      <c r="V27" s="135"/>
      <c r="W27" s="82"/>
      <c r="X27" s="134"/>
      <c r="Y27" s="135"/>
      <c r="Z27" s="83"/>
      <c r="AA27" s="90"/>
      <c r="AB27" s="32">
        <f t="shared" si="8"/>
        <v>0</v>
      </c>
      <c r="AC27" s="57">
        <f t="shared" si="9"/>
        <v>0</v>
      </c>
      <c r="AD27" s="58">
        <f t="shared" si="10"/>
        <v>0</v>
      </c>
      <c r="AE27" s="58">
        <f t="shared" si="11"/>
        <v>0</v>
      </c>
    </row>
    <row r="28" spans="1:31" s="2" customFormat="1" ht="78.75" customHeight="1" x14ac:dyDescent="0.25">
      <c r="A28" s="37">
        <v>24</v>
      </c>
      <c r="B28" s="141"/>
      <c r="C28" s="5"/>
      <c r="D28" s="140"/>
      <c r="E28" s="140"/>
      <c r="F28" s="140"/>
      <c r="G28" s="142"/>
      <c r="H28" s="144"/>
      <c r="I28" s="146"/>
      <c r="J28" s="143"/>
      <c r="K28" s="145"/>
      <c r="L28" s="7"/>
      <c r="M28" s="21"/>
      <c r="N28" s="11"/>
      <c r="O28" s="39"/>
      <c r="P28" s="128"/>
      <c r="Q28" s="124">
        <v>0</v>
      </c>
      <c r="R28" s="132"/>
      <c r="S28" s="133"/>
      <c r="T28" s="14"/>
      <c r="U28" s="132"/>
      <c r="V28" s="133"/>
      <c r="W28" s="14"/>
      <c r="X28" s="132"/>
      <c r="Y28" s="133"/>
      <c r="Z28" s="22"/>
      <c r="AA28" s="24"/>
      <c r="AB28" s="32">
        <f t="shared" si="8"/>
        <v>0</v>
      </c>
      <c r="AC28" s="57">
        <f t="shared" si="9"/>
        <v>0</v>
      </c>
      <c r="AD28" s="58">
        <f t="shared" si="10"/>
        <v>0</v>
      </c>
      <c r="AE28" s="58">
        <f t="shared" si="11"/>
        <v>0</v>
      </c>
    </row>
    <row r="29" spans="1:31" s="2" customFormat="1" ht="78.75" customHeight="1" x14ac:dyDescent="0.25">
      <c r="A29" s="37">
        <v>25</v>
      </c>
      <c r="B29" s="78"/>
      <c r="C29" s="79"/>
      <c r="D29" s="79"/>
      <c r="E29" s="79"/>
      <c r="F29" s="79"/>
      <c r="G29" s="80"/>
      <c r="H29" s="81"/>
      <c r="I29" s="84"/>
      <c r="J29" s="85"/>
      <c r="K29" s="86"/>
      <c r="L29" s="7"/>
      <c r="M29" s="87"/>
      <c r="N29" s="88"/>
      <c r="O29" s="89"/>
      <c r="P29" s="129"/>
      <c r="Q29" s="125">
        <v>0</v>
      </c>
      <c r="R29" s="134"/>
      <c r="S29" s="135"/>
      <c r="T29" s="82"/>
      <c r="U29" s="134"/>
      <c r="V29" s="135"/>
      <c r="W29" s="82"/>
      <c r="X29" s="134"/>
      <c r="Y29" s="135"/>
      <c r="Z29" s="83"/>
      <c r="AA29" s="90"/>
      <c r="AB29" s="32">
        <f t="shared" si="8"/>
        <v>0</v>
      </c>
      <c r="AC29" s="57">
        <f t="shared" si="9"/>
        <v>0</v>
      </c>
      <c r="AD29" s="58">
        <f t="shared" si="10"/>
        <v>0</v>
      </c>
      <c r="AE29" s="58">
        <f t="shared" si="11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2"/>
      <c r="I30" s="56"/>
      <c r="J30" s="24"/>
      <c r="K30" s="55"/>
      <c r="L30" s="7"/>
      <c r="M30" s="21"/>
      <c r="N30" s="11"/>
      <c r="O30" s="39"/>
      <c r="P30" s="128"/>
      <c r="Q30" s="124">
        <v>0</v>
      </c>
      <c r="R30" s="132"/>
      <c r="S30" s="133"/>
      <c r="T30" s="14"/>
      <c r="U30" s="132"/>
      <c r="V30" s="133"/>
      <c r="W30" s="14"/>
      <c r="X30" s="132"/>
      <c r="Y30" s="133"/>
      <c r="Z30" s="22"/>
      <c r="AA30" s="24"/>
      <c r="AB30" s="32">
        <f t="shared" si="8"/>
        <v>0</v>
      </c>
      <c r="AC30" s="57">
        <f t="shared" si="9"/>
        <v>0</v>
      </c>
      <c r="AD30" s="58">
        <f t="shared" si="10"/>
        <v>0</v>
      </c>
      <c r="AE30" s="58">
        <f t="shared" si="11"/>
        <v>0</v>
      </c>
    </row>
    <row r="31" spans="1:31" s="2" customFormat="1" ht="78.75" customHeight="1" x14ac:dyDescent="0.25">
      <c r="A31" s="37">
        <v>27</v>
      </c>
      <c r="B31" s="78"/>
      <c r="C31" s="79"/>
      <c r="D31" s="79"/>
      <c r="E31" s="79"/>
      <c r="F31" s="79"/>
      <c r="G31" s="80"/>
      <c r="H31" s="81"/>
      <c r="I31" s="84"/>
      <c r="J31" s="85"/>
      <c r="K31" s="86"/>
      <c r="L31" s="7"/>
      <c r="M31" s="87"/>
      <c r="N31" s="88"/>
      <c r="O31" s="89"/>
      <c r="P31" s="129"/>
      <c r="Q31" s="125">
        <v>0</v>
      </c>
      <c r="R31" s="134"/>
      <c r="S31" s="135"/>
      <c r="T31" s="82"/>
      <c r="U31" s="134"/>
      <c r="V31" s="135"/>
      <c r="W31" s="82"/>
      <c r="X31" s="134"/>
      <c r="Y31" s="135"/>
      <c r="Z31" s="83"/>
      <c r="AA31" s="90"/>
      <c r="AB31" s="32">
        <f t="shared" si="8"/>
        <v>0</v>
      </c>
      <c r="AC31" s="57">
        <f t="shared" si="9"/>
        <v>0</v>
      </c>
      <c r="AD31" s="58">
        <f t="shared" si="10"/>
        <v>0</v>
      </c>
      <c r="AE31" s="58">
        <f t="shared" si="11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2"/>
      <c r="I32" s="56"/>
      <c r="J32" s="24"/>
      <c r="K32" s="55"/>
      <c r="L32" s="7"/>
      <c r="M32" s="21"/>
      <c r="N32" s="11"/>
      <c r="O32" s="39"/>
      <c r="P32" s="128"/>
      <c r="Q32" s="124">
        <v>0</v>
      </c>
      <c r="R32" s="132"/>
      <c r="S32" s="133"/>
      <c r="T32" s="14"/>
      <c r="U32" s="132"/>
      <c r="V32" s="133"/>
      <c r="W32" s="14"/>
      <c r="X32" s="132"/>
      <c r="Y32" s="133"/>
      <c r="Z32" s="22"/>
      <c r="AA32" s="24"/>
      <c r="AB32" s="32">
        <f t="shared" si="8"/>
        <v>0</v>
      </c>
      <c r="AC32" s="57">
        <f t="shared" si="9"/>
        <v>0</v>
      </c>
      <c r="AD32" s="58">
        <f t="shared" si="10"/>
        <v>0</v>
      </c>
      <c r="AE32" s="58">
        <f t="shared" si="11"/>
        <v>0</v>
      </c>
    </row>
    <row r="33" spans="1:31" s="2" customFormat="1" ht="78.75" customHeight="1" x14ac:dyDescent="0.25">
      <c r="A33" s="37">
        <v>29</v>
      </c>
      <c r="B33" s="78"/>
      <c r="C33" s="79"/>
      <c r="D33" s="79"/>
      <c r="E33" s="79"/>
      <c r="F33" s="79"/>
      <c r="G33" s="80"/>
      <c r="H33" s="81"/>
      <c r="I33" s="84"/>
      <c r="J33" s="85"/>
      <c r="K33" s="86"/>
      <c r="L33" s="7"/>
      <c r="M33" s="87"/>
      <c r="N33" s="88"/>
      <c r="O33" s="89"/>
      <c r="P33" s="129"/>
      <c r="Q33" s="125">
        <v>0</v>
      </c>
      <c r="R33" s="134"/>
      <c r="S33" s="135"/>
      <c r="T33" s="82"/>
      <c r="U33" s="134"/>
      <c r="V33" s="135"/>
      <c r="W33" s="82"/>
      <c r="X33" s="134"/>
      <c r="Y33" s="135"/>
      <c r="Z33" s="83"/>
      <c r="AA33" s="90"/>
      <c r="AB33" s="32">
        <f t="shared" si="8"/>
        <v>0</v>
      </c>
      <c r="AC33" s="57">
        <f t="shared" si="9"/>
        <v>0</v>
      </c>
      <c r="AD33" s="58">
        <f t="shared" si="10"/>
        <v>0</v>
      </c>
      <c r="AE33" s="58">
        <f t="shared" si="11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2"/>
      <c r="I34" s="56"/>
      <c r="J34" s="24"/>
      <c r="K34" s="55"/>
      <c r="L34" s="7"/>
      <c r="M34" s="21"/>
      <c r="N34" s="11"/>
      <c r="O34" s="39"/>
      <c r="P34" s="128"/>
      <c r="Q34" s="124">
        <v>0</v>
      </c>
      <c r="R34" s="132"/>
      <c r="S34" s="133"/>
      <c r="T34" s="14"/>
      <c r="U34" s="132"/>
      <c r="V34" s="133"/>
      <c r="W34" s="14"/>
      <c r="X34" s="132"/>
      <c r="Y34" s="133"/>
      <c r="Z34" s="22"/>
      <c r="AA34" s="24"/>
      <c r="AB34" s="32">
        <f t="shared" si="8"/>
        <v>0</v>
      </c>
      <c r="AC34" s="57">
        <f t="shared" si="9"/>
        <v>0</v>
      </c>
      <c r="AD34" s="58">
        <f t="shared" si="10"/>
        <v>0</v>
      </c>
      <c r="AE34" s="58">
        <f t="shared" si="11"/>
        <v>0</v>
      </c>
    </row>
    <row r="35" spans="1:31" s="2" customFormat="1" ht="78.75" customHeight="1" x14ac:dyDescent="0.25">
      <c r="A35" s="37">
        <v>31</v>
      </c>
      <c r="B35" s="78"/>
      <c r="C35" s="79"/>
      <c r="D35" s="79"/>
      <c r="E35" s="79"/>
      <c r="F35" s="79"/>
      <c r="G35" s="80"/>
      <c r="H35" s="81"/>
      <c r="I35" s="84"/>
      <c r="J35" s="85"/>
      <c r="K35" s="86"/>
      <c r="L35" s="7"/>
      <c r="M35" s="87"/>
      <c r="N35" s="88"/>
      <c r="O35" s="89"/>
      <c r="P35" s="129"/>
      <c r="Q35" s="125">
        <v>0</v>
      </c>
      <c r="R35" s="134"/>
      <c r="S35" s="135"/>
      <c r="T35" s="82"/>
      <c r="U35" s="134"/>
      <c r="V35" s="135"/>
      <c r="W35" s="82"/>
      <c r="X35" s="134"/>
      <c r="Y35" s="135"/>
      <c r="Z35" s="83"/>
      <c r="AA35" s="90"/>
      <c r="AB35" s="32">
        <f t="shared" si="8"/>
        <v>0</v>
      </c>
      <c r="AC35" s="57">
        <f t="shared" si="9"/>
        <v>0</v>
      </c>
      <c r="AD35" s="58">
        <f t="shared" si="10"/>
        <v>0</v>
      </c>
      <c r="AE35" s="58">
        <f t="shared" si="11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2"/>
      <c r="I36" s="56"/>
      <c r="J36" s="24"/>
      <c r="K36" s="55"/>
      <c r="L36" s="7"/>
      <c r="M36" s="21"/>
      <c r="N36" s="11"/>
      <c r="O36" s="39"/>
      <c r="P36" s="128"/>
      <c r="Q36" s="124">
        <v>0</v>
      </c>
      <c r="R36" s="132"/>
      <c r="S36" s="133"/>
      <c r="T36" s="14"/>
      <c r="U36" s="132"/>
      <c r="V36" s="133"/>
      <c r="W36" s="14"/>
      <c r="X36" s="132"/>
      <c r="Y36" s="133"/>
      <c r="Z36" s="22"/>
      <c r="AA36" s="24"/>
      <c r="AB36" s="32">
        <f t="shared" si="8"/>
        <v>0</v>
      </c>
      <c r="AC36" s="57">
        <f t="shared" si="9"/>
        <v>0</v>
      </c>
      <c r="AD36" s="58">
        <f t="shared" si="10"/>
        <v>0</v>
      </c>
      <c r="AE36" s="58">
        <f t="shared" si="11"/>
        <v>0</v>
      </c>
    </row>
    <row r="37" spans="1:31" s="2" customFormat="1" ht="78.75" customHeight="1" x14ac:dyDescent="0.25">
      <c r="A37" s="37">
        <v>33</v>
      </c>
      <c r="B37" s="78"/>
      <c r="C37" s="79"/>
      <c r="D37" s="79"/>
      <c r="E37" s="79"/>
      <c r="F37" s="79"/>
      <c r="G37" s="80"/>
      <c r="H37" s="81"/>
      <c r="I37" s="84"/>
      <c r="J37" s="85"/>
      <c r="K37" s="86"/>
      <c r="L37" s="7"/>
      <c r="M37" s="87"/>
      <c r="N37" s="88"/>
      <c r="O37" s="89"/>
      <c r="P37" s="129"/>
      <c r="Q37" s="125">
        <v>0</v>
      </c>
      <c r="R37" s="134"/>
      <c r="S37" s="135"/>
      <c r="T37" s="82"/>
      <c r="U37" s="134"/>
      <c r="V37" s="135"/>
      <c r="W37" s="82"/>
      <c r="X37" s="134"/>
      <c r="Y37" s="135"/>
      <c r="Z37" s="83"/>
      <c r="AA37" s="90"/>
      <c r="AB37" s="32">
        <f t="shared" si="8"/>
        <v>0</v>
      </c>
      <c r="AC37" s="57">
        <f t="shared" si="9"/>
        <v>0</v>
      </c>
      <c r="AD37" s="58">
        <f t="shared" si="10"/>
        <v>0</v>
      </c>
      <c r="AE37" s="58">
        <f t="shared" si="11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2"/>
      <c r="I38" s="56"/>
      <c r="J38" s="24"/>
      <c r="K38" s="55"/>
      <c r="L38" s="7"/>
      <c r="M38" s="21"/>
      <c r="N38" s="11"/>
      <c r="O38" s="39"/>
      <c r="P38" s="128"/>
      <c r="Q38" s="124">
        <v>0</v>
      </c>
      <c r="R38" s="132"/>
      <c r="S38" s="133"/>
      <c r="T38" s="14"/>
      <c r="U38" s="132"/>
      <c r="V38" s="133"/>
      <c r="W38" s="14"/>
      <c r="X38" s="132"/>
      <c r="Y38" s="133"/>
      <c r="Z38" s="22"/>
      <c r="AA38" s="24"/>
      <c r="AB38" s="32">
        <f t="shared" si="8"/>
        <v>0</v>
      </c>
      <c r="AC38" s="57">
        <f t="shared" si="9"/>
        <v>0</v>
      </c>
      <c r="AD38" s="58">
        <f t="shared" si="10"/>
        <v>0</v>
      </c>
      <c r="AE38" s="58">
        <f t="shared" si="11"/>
        <v>0</v>
      </c>
    </row>
    <row r="39" spans="1:31" s="2" customFormat="1" ht="78.75" customHeight="1" x14ac:dyDescent="0.25">
      <c r="A39" s="37">
        <v>35</v>
      </c>
      <c r="B39" s="78"/>
      <c r="C39" s="79"/>
      <c r="D39" s="79"/>
      <c r="E39" s="79"/>
      <c r="F39" s="79"/>
      <c r="G39" s="80"/>
      <c r="H39" s="81"/>
      <c r="I39" s="84"/>
      <c r="J39" s="85"/>
      <c r="K39" s="86"/>
      <c r="L39" s="7"/>
      <c r="M39" s="87"/>
      <c r="N39" s="88"/>
      <c r="O39" s="89"/>
      <c r="P39" s="129"/>
      <c r="Q39" s="125">
        <v>0</v>
      </c>
      <c r="R39" s="134"/>
      <c r="S39" s="135"/>
      <c r="T39" s="82"/>
      <c r="U39" s="134"/>
      <c r="V39" s="135"/>
      <c r="W39" s="82"/>
      <c r="X39" s="134"/>
      <c r="Y39" s="135"/>
      <c r="Z39" s="83"/>
      <c r="AA39" s="90"/>
      <c r="AB39" s="32">
        <f t="shared" si="8"/>
        <v>0</v>
      </c>
      <c r="AC39" s="57">
        <f t="shared" si="9"/>
        <v>0</v>
      </c>
      <c r="AD39" s="58">
        <f t="shared" si="10"/>
        <v>0</v>
      </c>
      <c r="AE39" s="58">
        <f t="shared" si="11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2"/>
      <c r="I40" s="56"/>
      <c r="J40" s="24"/>
      <c r="K40" s="55"/>
      <c r="L40" s="7"/>
      <c r="M40" s="21"/>
      <c r="N40" s="11"/>
      <c r="O40" s="39"/>
      <c r="P40" s="128"/>
      <c r="Q40" s="124">
        <v>0</v>
      </c>
      <c r="R40" s="132"/>
      <c r="S40" s="133"/>
      <c r="T40" s="14"/>
      <c r="U40" s="132"/>
      <c r="V40" s="133"/>
      <c r="W40" s="14"/>
      <c r="X40" s="132"/>
      <c r="Y40" s="133"/>
      <c r="Z40" s="22"/>
      <c r="AA40" s="24"/>
      <c r="AB40" s="32">
        <f t="shared" si="8"/>
        <v>0</v>
      </c>
      <c r="AC40" s="57">
        <f t="shared" si="9"/>
        <v>0</v>
      </c>
      <c r="AD40" s="58">
        <f t="shared" si="10"/>
        <v>0</v>
      </c>
      <c r="AE40" s="58">
        <f t="shared" si="11"/>
        <v>0</v>
      </c>
    </row>
    <row r="41" spans="1:31" s="2" customFormat="1" ht="78.75" customHeight="1" x14ac:dyDescent="0.25">
      <c r="A41" s="37">
        <v>37</v>
      </c>
      <c r="B41" s="78"/>
      <c r="C41" s="79"/>
      <c r="D41" s="79"/>
      <c r="E41" s="79"/>
      <c r="F41" s="79"/>
      <c r="G41" s="80"/>
      <c r="H41" s="81"/>
      <c r="I41" s="84"/>
      <c r="J41" s="85"/>
      <c r="K41" s="86"/>
      <c r="L41" s="7"/>
      <c r="M41" s="87"/>
      <c r="N41" s="88"/>
      <c r="O41" s="89"/>
      <c r="P41" s="129"/>
      <c r="Q41" s="125">
        <v>0</v>
      </c>
      <c r="R41" s="134"/>
      <c r="S41" s="135"/>
      <c r="T41" s="82"/>
      <c r="U41" s="134"/>
      <c r="V41" s="135"/>
      <c r="W41" s="82"/>
      <c r="X41" s="134"/>
      <c r="Y41" s="135"/>
      <c r="Z41" s="83"/>
      <c r="AA41" s="90"/>
      <c r="AB41" s="32">
        <f t="shared" si="8"/>
        <v>0</v>
      </c>
      <c r="AC41" s="57">
        <f t="shared" si="9"/>
        <v>0</v>
      </c>
      <c r="AD41" s="58">
        <f t="shared" si="10"/>
        <v>0</v>
      </c>
      <c r="AE41" s="58">
        <f t="shared" si="11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2"/>
      <c r="I42" s="56"/>
      <c r="J42" s="24"/>
      <c r="K42" s="55"/>
      <c r="L42" s="7"/>
      <c r="M42" s="21"/>
      <c r="N42" s="11"/>
      <c r="O42" s="39"/>
      <c r="P42" s="128"/>
      <c r="Q42" s="124">
        <v>0</v>
      </c>
      <c r="R42" s="132"/>
      <c r="S42" s="133"/>
      <c r="T42" s="14"/>
      <c r="U42" s="132"/>
      <c r="V42" s="133"/>
      <c r="W42" s="14"/>
      <c r="X42" s="132"/>
      <c r="Y42" s="133"/>
      <c r="Z42" s="22"/>
      <c r="AA42" s="24"/>
      <c r="AB42" s="32">
        <f t="shared" si="8"/>
        <v>0</v>
      </c>
      <c r="AC42" s="57">
        <f t="shared" si="9"/>
        <v>0</v>
      </c>
      <c r="AD42" s="58">
        <f t="shared" si="10"/>
        <v>0</v>
      </c>
      <c r="AE42" s="58">
        <f t="shared" si="11"/>
        <v>0</v>
      </c>
    </row>
    <row r="43" spans="1:31" s="2" customFormat="1" ht="78.75" customHeight="1" x14ac:dyDescent="0.25">
      <c r="A43" s="37">
        <v>39</v>
      </c>
      <c r="B43" s="78"/>
      <c r="C43" s="79"/>
      <c r="D43" s="79"/>
      <c r="E43" s="79"/>
      <c r="F43" s="79"/>
      <c r="G43" s="80"/>
      <c r="H43" s="81"/>
      <c r="I43" s="84"/>
      <c r="J43" s="85"/>
      <c r="K43" s="86"/>
      <c r="L43" s="7"/>
      <c r="M43" s="87"/>
      <c r="N43" s="88"/>
      <c r="O43" s="89"/>
      <c r="P43" s="129"/>
      <c r="Q43" s="125">
        <v>0</v>
      </c>
      <c r="R43" s="134"/>
      <c r="S43" s="135"/>
      <c r="T43" s="82"/>
      <c r="U43" s="134"/>
      <c r="V43" s="135"/>
      <c r="W43" s="82"/>
      <c r="X43" s="134"/>
      <c r="Y43" s="135"/>
      <c r="Z43" s="83"/>
      <c r="AA43" s="90"/>
      <c r="AB43" s="32">
        <f t="shared" si="8"/>
        <v>0</v>
      </c>
      <c r="AC43" s="57">
        <f t="shared" si="9"/>
        <v>0</v>
      </c>
      <c r="AD43" s="58">
        <f t="shared" si="10"/>
        <v>0</v>
      </c>
      <c r="AE43" s="58">
        <f t="shared" si="11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2"/>
      <c r="I44" s="56"/>
      <c r="J44" s="24"/>
      <c r="K44" s="55"/>
      <c r="L44" s="7"/>
      <c r="M44" s="21"/>
      <c r="N44" s="11"/>
      <c r="O44" s="39"/>
      <c r="P44" s="128"/>
      <c r="Q44" s="124">
        <v>0</v>
      </c>
      <c r="R44" s="132"/>
      <c r="S44" s="133"/>
      <c r="T44" s="14"/>
      <c r="U44" s="132"/>
      <c r="V44" s="133"/>
      <c r="W44" s="14"/>
      <c r="X44" s="132"/>
      <c r="Y44" s="133"/>
      <c r="Z44" s="22"/>
      <c r="AA44" s="24"/>
      <c r="AB44" s="32">
        <f t="shared" si="8"/>
        <v>0</v>
      </c>
      <c r="AC44" s="57">
        <f t="shared" si="9"/>
        <v>0</v>
      </c>
      <c r="AD44" s="58">
        <f t="shared" si="10"/>
        <v>0</v>
      </c>
      <c r="AE44" s="58">
        <f t="shared" si="11"/>
        <v>0</v>
      </c>
    </row>
    <row r="45" spans="1:31" s="2" customFormat="1" ht="78.75" customHeight="1" x14ac:dyDescent="0.25">
      <c r="A45" s="37">
        <v>41</v>
      </c>
      <c r="B45" s="78"/>
      <c r="C45" s="79"/>
      <c r="D45" s="79"/>
      <c r="E45" s="79"/>
      <c r="F45" s="79"/>
      <c r="G45" s="80"/>
      <c r="H45" s="81"/>
      <c r="I45" s="84"/>
      <c r="J45" s="85"/>
      <c r="K45" s="86"/>
      <c r="L45" s="7"/>
      <c r="M45" s="87"/>
      <c r="N45" s="88"/>
      <c r="O45" s="89"/>
      <c r="P45" s="129"/>
      <c r="Q45" s="125">
        <v>0</v>
      </c>
      <c r="R45" s="134"/>
      <c r="S45" s="135"/>
      <c r="T45" s="82"/>
      <c r="U45" s="134"/>
      <c r="V45" s="135"/>
      <c r="W45" s="82"/>
      <c r="X45" s="134"/>
      <c r="Y45" s="135"/>
      <c r="Z45" s="83"/>
      <c r="AA45" s="90"/>
      <c r="AB45" s="32">
        <f t="shared" si="8"/>
        <v>0</v>
      </c>
      <c r="AC45" s="57">
        <f t="shared" si="9"/>
        <v>0</v>
      </c>
      <c r="AD45" s="58">
        <f t="shared" si="10"/>
        <v>0</v>
      </c>
      <c r="AE45" s="58">
        <f t="shared" si="11"/>
        <v>0</v>
      </c>
    </row>
    <row r="46" spans="1:31" s="2" customFormat="1" ht="78.75" customHeight="1" x14ac:dyDescent="0.25">
      <c r="A46" s="37">
        <v>42</v>
      </c>
      <c r="B46" s="95"/>
      <c r="C46" s="96"/>
      <c r="D46" s="96"/>
      <c r="E46" s="96"/>
      <c r="F46" s="96"/>
      <c r="G46" s="97"/>
      <c r="H46" s="98"/>
      <c r="I46" s="99"/>
      <c r="J46" s="100"/>
      <c r="K46" s="101"/>
      <c r="L46" s="102"/>
      <c r="M46" s="95"/>
      <c r="N46" s="103"/>
      <c r="O46" s="104"/>
      <c r="P46" s="130"/>
      <c r="Q46" s="124">
        <v>0</v>
      </c>
      <c r="R46" s="136"/>
      <c r="S46" s="137"/>
      <c r="T46" s="105"/>
      <c r="U46" s="136"/>
      <c r="V46" s="137"/>
      <c r="W46" s="105"/>
      <c r="X46" s="136"/>
      <c r="Y46" s="137"/>
      <c r="Z46" s="106"/>
      <c r="AA46" s="100"/>
      <c r="AB46" s="32">
        <f t="shared" si="8"/>
        <v>0</v>
      </c>
      <c r="AC46" s="57">
        <f t="shared" si="9"/>
        <v>0</v>
      </c>
      <c r="AD46" s="58">
        <f t="shared" si="10"/>
        <v>0</v>
      </c>
      <c r="AE46" s="58">
        <f t="shared" si="11"/>
        <v>0</v>
      </c>
    </row>
    <row r="47" spans="1:31" s="2" customFormat="1" ht="78.75" customHeight="1" x14ac:dyDescent="0.25">
      <c r="A47" s="37">
        <v>43</v>
      </c>
      <c r="B47" s="107"/>
      <c r="C47" s="108"/>
      <c r="D47" s="108"/>
      <c r="E47" s="108"/>
      <c r="F47" s="108"/>
      <c r="G47" s="109"/>
      <c r="H47" s="110"/>
      <c r="I47" s="111"/>
      <c r="J47" s="112"/>
      <c r="K47" s="113"/>
      <c r="L47" s="102"/>
      <c r="M47" s="114"/>
      <c r="N47" s="115"/>
      <c r="O47" s="116"/>
      <c r="P47" s="131"/>
      <c r="Q47" s="125">
        <v>0</v>
      </c>
      <c r="R47" s="138"/>
      <c r="S47" s="139"/>
      <c r="T47" s="117"/>
      <c r="U47" s="138"/>
      <c r="V47" s="139"/>
      <c r="W47" s="117"/>
      <c r="X47" s="138"/>
      <c r="Y47" s="139"/>
      <c r="Z47" s="118"/>
      <c r="AA47" s="119"/>
      <c r="AB47" s="32">
        <f t="shared" si="8"/>
        <v>0</v>
      </c>
      <c r="AC47" s="57">
        <f t="shared" si="9"/>
        <v>0</v>
      </c>
      <c r="AD47" s="58">
        <f t="shared" si="10"/>
        <v>0</v>
      </c>
      <c r="AE47" s="58">
        <f t="shared" si="11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2"/>
      <c r="I48" s="56"/>
      <c r="J48" s="24"/>
      <c r="K48" s="55"/>
      <c r="L48" s="7"/>
      <c r="M48" s="21"/>
      <c r="N48" s="11"/>
      <c r="O48" s="39"/>
      <c r="P48" s="128"/>
      <c r="Q48" s="124">
        <v>0</v>
      </c>
      <c r="R48" s="132"/>
      <c r="S48" s="133"/>
      <c r="T48" s="14"/>
      <c r="U48" s="132"/>
      <c r="V48" s="133"/>
      <c r="W48" s="14"/>
      <c r="X48" s="132"/>
      <c r="Y48" s="133"/>
      <c r="Z48" s="22"/>
      <c r="AA48" s="24"/>
      <c r="AB48" s="32">
        <f>IF(ISBLANK(N48),G48,N48)</f>
        <v>0</v>
      </c>
      <c r="AC48" s="57">
        <f>24*P48+Q48</f>
        <v>0</v>
      </c>
      <c r="AD48" s="58">
        <f t="shared" ref="AD48:AE50" si="12">I48</f>
        <v>0</v>
      </c>
      <c r="AE48" s="58">
        <f t="shared" si="12"/>
        <v>0</v>
      </c>
    </row>
    <row r="49" spans="1:31" s="2" customFormat="1" ht="78.75" customHeight="1" x14ac:dyDescent="0.25">
      <c r="A49" s="37"/>
      <c r="B49" s="78"/>
      <c r="C49" s="79"/>
      <c r="D49" s="79"/>
      <c r="E49" s="79"/>
      <c r="F49" s="79"/>
      <c r="G49" s="80"/>
      <c r="H49" s="81"/>
      <c r="I49" s="84"/>
      <c r="J49" s="85"/>
      <c r="K49" s="86"/>
      <c r="L49" s="7"/>
      <c r="M49" s="87"/>
      <c r="N49" s="88"/>
      <c r="O49" s="89"/>
      <c r="P49" s="129"/>
      <c r="Q49" s="125">
        <v>0</v>
      </c>
      <c r="R49" s="134"/>
      <c r="S49" s="135"/>
      <c r="T49" s="82"/>
      <c r="U49" s="134"/>
      <c r="V49" s="135"/>
      <c r="W49" s="82"/>
      <c r="X49" s="134"/>
      <c r="Y49" s="135"/>
      <c r="Z49" s="83"/>
      <c r="AA49" s="90"/>
      <c r="AB49" s="32">
        <f>IF(ISBLANK(N49),G49,N49)</f>
        <v>0</v>
      </c>
      <c r="AC49" s="57">
        <f>24*P49+Q49</f>
        <v>0</v>
      </c>
      <c r="AD49" s="58">
        <f t="shared" si="12"/>
        <v>0</v>
      </c>
      <c r="AE49" s="58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2"/>
      <c r="I50" s="56"/>
      <c r="J50" s="24"/>
      <c r="K50" s="55"/>
      <c r="L50" s="7"/>
      <c r="M50" s="21"/>
      <c r="N50" s="11"/>
      <c r="O50" s="39"/>
      <c r="P50" s="128"/>
      <c r="Q50" s="124">
        <v>0</v>
      </c>
      <c r="R50" s="132"/>
      <c r="S50" s="133"/>
      <c r="T50" s="14"/>
      <c r="U50" s="132"/>
      <c r="V50" s="133"/>
      <c r="W50" s="14"/>
      <c r="X50" s="132"/>
      <c r="Y50" s="133"/>
      <c r="Z50" s="22"/>
      <c r="AA50" s="24"/>
      <c r="AB50" s="32">
        <f>IF(ISBLANK(N50),G50,N50)</f>
        <v>0</v>
      </c>
      <c r="AC50" s="57">
        <f>24*P50+Q50</f>
        <v>0</v>
      </c>
      <c r="AD50" s="58">
        <f t="shared" si="12"/>
        <v>0</v>
      </c>
      <c r="AE50" s="58">
        <f t="shared" si="12"/>
        <v>0</v>
      </c>
    </row>
    <row r="51" spans="1:31" ht="15.75" x14ac:dyDescent="0.25">
      <c r="Q51" s="126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:AB9">
    <cfRule type="expression" dxfId="3" priority="73">
      <formula>N8&gt;G8</formula>
    </cfRule>
    <cfRule type="expression" priority="74">
      <formula>$N$5&gt;$G$5</formula>
    </cfRule>
  </conditionalFormatting>
  <conditionalFormatting sqref="AB24:AB47">
    <cfRule type="expression" dxfId="2" priority="5">
      <formula>N24&gt;G24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10:AB23">
    <cfRule type="expression" dxfId="0" priority="1">
      <formula>N10&gt;G10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22:O1048576 O13 O19:O20 O9:O10">
      <formula1>"Fiber, Copper, Fixed Wireless"</formula1>
    </dataValidation>
    <dataValidation type="decimal" showInputMessage="1" showErrorMessage="1" sqref="Q22:Q50 Q9:Q10 Q13 Q19:Q20 S22:S23 V22:V23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2017-11-29T19:47:48Z</cp:lastPrinted>
  <dcterms:created xsi:type="dcterms:W3CDTF">2017-01-24T17:19:42Z</dcterms:created>
  <dcterms:modified xsi:type="dcterms:W3CDTF">2018-02-15T20:57:35Z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