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Jwillc7190k\Downloads\"/>
    </mc:Choice>
  </mc:AlternateContent>
  <xr:revisionPtr revIDLastSave="0" documentId="8_{BB43176C-C9E7-4F58-8E02-086C7BCB6FF5}" xr6:coauthVersionLast="47" xr6:coauthVersionMax="47" xr10:uidLastSave="{00000000-0000-0000-0000-000000000000}"/>
  <bookViews>
    <workbookView xWindow="-108" yWindow="-108" windowWidth="23256" windowHeight="125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19" l="1"/>
  <c r="T6" i="19" l="1"/>
  <c r="U6" i="19"/>
  <c r="V6" i="19" a="1"/>
  <c r="V6" i="19" s="1"/>
  <c r="W6" i="19"/>
  <c r="X6" i="19"/>
  <c r="X8" i="19"/>
  <c r="W8" i="19"/>
  <c r="V8" i="19" a="1"/>
  <c r="V8" i="19" s="1"/>
  <c r="U8" i="19"/>
  <c r="X7" i="19"/>
  <c r="W7" i="19"/>
  <c r="V7" i="19" a="1"/>
  <c r="V7" i="19" s="1"/>
  <c r="U7" i="19"/>
  <c r="T7" i="19"/>
  <c r="T5" i="19"/>
  <c r="V9" i="19" a="1"/>
  <c r="V9"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5" i="19" a="1"/>
  <c r="V5" i="19" s="1"/>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9" i="19"/>
  <c r="W5" i="19"/>
  <c r="U5" i="19"/>
  <c r="X59" i="19" l="1"/>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9" i="19"/>
  <c r="U9" i="19"/>
  <c r="T9"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<sst xmlns="http://schemas.openxmlformats.org/spreadsheetml/2006/main" count="71" uniqueCount="57">
  <si>
    <t>Evaluation Model for Solicitation Number 25-RFQ-011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</si>
  <si>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</si>
  <si>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</si>
  <si>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</si>
  <si>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</si>
  <si>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</si>
  <si>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</si>
  <si>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</si>
  <si>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</si>
  <si>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</si>
  <si>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</si>
  <si>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</si>
  <si>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</si>
  <si>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</si>
  <si>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</si>
  <si>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</si>
  <si>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</si>
  <si>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</si>
  <si>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</si>
  <si>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</si>
  <si>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</si>
  <si>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</si>
  <si>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</si>
  <si>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</si>
  <si>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</si>
  <si>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</si>
  <si>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</si>
  <si>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</si>
  <si>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</si>
  <si>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</si>
  <si>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</si>
  <si>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</si>
  <si>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</si>
  <si>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</si>
  <si>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PE-ORT2701/DVA2701</t>
  </si>
  <si>
    <t>1301 Orting Kapowsin Hwy., Orting, WA 98360-9550</t>
  </si>
  <si>
    <t xml:space="preserve">Mark Hunt                                          360-890-1955                                    markh@dva.wa.gov      </t>
  </si>
  <si>
    <t>DEMARC  in the Administrative building room 105. Install extended handoff per attached site map (DVA2701-OrtingPortOrchard floor plan.pdf)</t>
  </si>
  <si>
    <t>1000M (1G)</t>
  </si>
  <si>
    <t xml:space="preserve">This request is for a redundant / diverse circuit . Existing circuit is provided by  Magna5 with the last mile provider being Comcast. Proposed solution must not utilize Magna5 or Comcast."  This is to be used for a redundant/backup connection for DVA2701. </t>
  </si>
  <si>
    <t>N/A</t>
  </si>
  <si>
    <t>PIT2701</t>
  </si>
  <si>
    <t>3002 Ductcho St., Tacoma WA 98404-7937</t>
  </si>
  <si>
    <t>Wes Detrick                                         253-573-7999                                       wes.detrick@puyalluptribe-nsn.gov</t>
  </si>
  <si>
    <t>Install hand off as per attached site map "Puyallup Tribe (PIT2701) at 3002 Floor plan.pdf))"</t>
  </si>
  <si>
    <t>Please install hand off within 10 feet of the customers equipment.</t>
  </si>
  <si>
    <t>DOLC3130</t>
  </si>
  <si>
    <t>Whitfield’s Licensing, LLC
19677 Hwy 2 Suite 106, 
Monroe, WA 98272-1554</t>
  </si>
  <si>
    <t>DOL Network Support                                 360-664-4904 DLISNetTelSup@dol.wa.gov</t>
  </si>
  <si>
    <t>Install extended handoff per attached site map (DOLC3130 Office layout 2017.pdf)</t>
  </si>
  <si>
    <t>100M</t>
  </si>
  <si>
    <t>Fiber</t>
  </si>
  <si>
    <t>DFWREG3</t>
  </si>
  <si>
    <t>1701 S. 24th Ave.
Yakima, WA 98902-5720</t>
  </si>
  <si>
    <r>
      <rPr>
        <u/>
        <sz val="12"/>
        <color theme="1"/>
        <rFont val="Calibri"/>
        <family val="2"/>
        <scheme val="minor"/>
      </rPr>
      <t>Site Contact:</t>
    </r>
    <r>
      <rPr>
        <sz val="12"/>
        <color theme="1"/>
        <rFont val="Calibri"/>
        <family val="2"/>
        <scheme val="minor"/>
      </rPr>
      <t xml:space="preserve">
Dan DiMarco
360-522-0300
dan.dimarco@dfw.wa.gov
</t>
    </r>
    <r>
      <rPr>
        <u/>
        <sz val="12"/>
        <color theme="1"/>
        <rFont val="Calibri"/>
        <family val="2"/>
        <scheme val="minor"/>
      </rPr>
      <t>Building Contact:</t>
    </r>
    <r>
      <rPr>
        <sz val="12"/>
        <color theme="1"/>
        <rFont val="Calibri"/>
        <family val="2"/>
        <scheme val="minor"/>
      </rPr>
      <t xml:space="preserve">
Michele Brady
360-561-3729
michele.brady@dfw.wa.gov</t>
    </r>
  </si>
  <si>
    <t>Install extended handoff per attached site map (DFWREG3 Site Map.pdf) and LCON. Room labeled TRAP off of the Storage Vehicle room.</t>
  </si>
  <si>
    <t>1. Install extended handoff to within 10 feet of DFW edge device per site contact. Highlighted yellow on site map.
2. Permission from building contact is required to alter the building in any way (affixing, penetrations, etc.)
3. 48-hour lead time required for site access with company and technician name included in access request.   All persons are required to comply with DFW's COVID precautions.
4. Law enforcement location; bring photo ID.
5. Copper handoff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</si>
</sst>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3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
      <strike/>
      <sz val="12"/>
      <name val="Calibri"/>
      <family val="2"/>
      <scheme val="minor"/>
    </font>
    <font>
      <strike/>
      <sz val="12"/>
      <color theme="1"/>
      <name val="Calibri"/>
      <family val="2"/>
      <scheme val="minor"/>
    </font>
    <font>
      <strike/>
      <sz val="11"/>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72">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7" fontId="2" fillId="40" borderId="36" xfId="45" applyBorder="1">
      <alignment horizontal="left" vertical="top" wrapText="1"/>
    </xf>
    <xf numFmtId="0" fontId="24" fillId="0" borderId="0" xfId="0" applyFont="1" applyAlignment="1">
      <alignment horizontal="left"/>
    </xf>
    <xf numFmtId="0" fontId="28" fillId="0" borderId="0" xfId="0" applyFont="1" applyAlignment="1">
      <alignment horizontal="left" wrapText="1"/>
    </xf>
    <xf numFmtId="0" fontId="29" fillId="4" borderId="9" xfId="0" applyFont="1" applyFill="1" applyBorder="1" applyAlignment="1">
      <alignment horizontal="left" vertical="top" wrapText="1"/>
    </xf>
    <xf numFmtId="0" fontId="28" fillId="4" borderId="1" xfId="0" applyFont="1" applyFill="1" applyBorder="1" applyAlignment="1">
      <alignment horizontal="left" vertical="top" wrapText="1"/>
    </xf>
    <xf numFmtId="0" fontId="29" fillId="4" borderId="1" xfId="0" applyFont="1" applyFill="1" applyBorder="1" applyAlignment="1">
      <alignment horizontal="left" vertical="top" wrapText="1"/>
    </xf>
    <xf numFmtId="0" fontId="29" fillId="4" borderId="5" xfId="0" applyFont="1" applyFill="1" applyBorder="1" applyAlignment="1">
      <alignment horizontal="left" vertical="top" wrapText="1"/>
    </xf>
    <xf numFmtId="0" fontId="29" fillId="4" borderId="37" xfId="0" applyFont="1" applyFill="1" applyBorder="1" applyAlignment="1">
      <alignment horizontal="left" vertical="top" wrapText="1"/>
    </xf>
    <xf numFmtId="0" fontId="29" fillId="4" borderId="10" xfId="0" applyFont="1" applyFill="1" applyBorder="1" applyAlignment="1">
      <alignment horizontal="left" vertical="top" wrapText="1"/>
    </xf>
    <xf numFmtId="0" fontId="29" fillId="4" borderId="29" xfId="0" applyFont="1" applyFill="1" applyBorder="1" applyAlignment="1">
      <alignment horizontal="left" vertical="top" wrapText="1"/>
    </xf>
    <xf numFmtId="0" fontId="29" fillId="2" borderId="0" xfId="0" applyFont="1" applyFill="1" applyAlignment="1">
      <alignment horizontal="left" vertical="top" wrapText="1"/>
    </xf>
    <xf numFmtId="0" fontId="29" fillId="2" borderId="9" xfId="46" applyNumberFormat="1" applyFont="1" applyBorder="1">
      <alignment horizontal="left" vertical="top" wrapText="1"/>
    </xf>
    <xf numFmtId="7" fontId="29" fillId="2" borderId="1" xfId="46" applyFont="1" applyBorder="1">
      <alignment horizontal="left" vertical="top" wrapText="1"/>
    </xf>
    <xf numFmtId="7" fontId="29" fillId="2" borderId="5" xfId="46" applyFont="1" applyBorder="1">
      <alignment horizontal="left" vertical="top" wrapText="1"/>
    </xf>
    <xf numFmtId="7" fontId="29" fillId="2" borderId="38" xfId="46" applyFont="1" applyBorder="1">
      <alignment horizontal="left" vertical="top" wrapText="1"/>
    </xf>
    <xf numFmtId="0" fontId="29" fillId="2" borderId="46" xfId="46" applyNumberFormat="1" applyFont="1" applyBorder="1">
      <alignment horizontal="left" vertical="top" wrapText="1"/>
    </xf>
    <xf numFmtId="164" fontId="29" fillId="4" borderId="14" xfId="0" applyNumberFormat="1" applyFont="1" applyFill="1" applyBorder="1" applyAlignment="1">
      <alignment horizontal="left" vertical="top" wrapText="1"/>
    </xf>
    <xf numFmtId="1" fontId="29" fillId="4" borderId="14" xfId="0" applyNumberFormat="1" applyFont="1" applyFill="1" applyBorder="1" applyAlignment="1">
      <alignment horizontal="left" vertical="top" wrapText="1"/>
    </xf>
    <xf numFmtId="0" fontId="29" fillId="4" borderId="14" xfId="0" applyFont="1" applyFill="1" applyBorder="1" applyAlignment="1">
      <alignment horizontal="left" vertical="top" wrapText="1"/>
    </xf>
    <xf numFmtId="0" fontId="30" fillId="0" borderId="0" xfId="0" applyFont="1"/>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2"/>
  <sheetViews>
    <sheetView tabSelected="1" topLeftCell="I4" zoomScale="80" zoomScaleNormal="80" workbookViewId="0">
      <selection activeCell="O9" sqref="O9"/>
    </sheetView>
  </sheetViews>
  <sheetFormatPr defaultRowHeight="14.45"/>
  <cols>
    <col min="1" max="1" width="5.85546875" style="111"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9" max="19" width="10.42578125" bestFit="1" customWidth="1"/>
    <col min="20" max="20" width="9.7109375" customWidth="1"/>
    <col min="22" max="22" width="16" style="129" customWidth="1"/>
    <col min="23" max="23" width="17.7109375" customWidth="1"/>
    <col min="24" max="24" width="14.7109375" customWidth="1"/>
  </cols>
  <sheetData>
    <row r="1" spans="1:24" ht="28.1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649999999999999" customHeight="1" thickBot="1">
      <c r="A2" s="109"/>
      <c r="B2" s="107" t="s">
        <v>1</v>
      </c>
      <c r="C2" s="4"/>
      <c r="D2" s="4"/>
      <c r="E2" s="4"/>
      <c r="F2" s="4"/>
      <c r="G2" s="4"/>
      <c r="H2" s="4"/>
      <c r="I2" s="4"/>
      <c r="J2" s="4"/>
      <c r="K2" s="4"/>
      <c r="L2" s="5"/>
      <c r="M2" s="16"/>
      <c r="N2" s="169" t="s">
        <v>2</v>
      </c>
      <c r="O2" s="170"/>
      <c r="P2" s="170"/>
      <c r="Q2" s="170"/>
      <c r="R2" s="170"/>
      <c r="S2" s="171"/>
      <c r="T2" s="6"/>
      <c r="U2" s="6"/>
      <c r="V2" s="125"/>
      <c r="W2" s="15"/>
      <c r="X2" s="15"/>
    </row>
    <row r="3" spans="1:24" ht="96.4" customHeight="1" thickBot="1">
      <c r="A3" s="110"/>
      <c r="B3" s="7"/>
      <c r="C3" s="8"/>
      <c r="D3" s="8"/>
      <c r="E3" s="8"/>
      <c r="F3" s="8"/>
      <c r="G3" s="8"/>
      <c r="H3" s="8"/>
      <c r="I3" s="163" t="s">
        <v>3</v>
      </c>
      <c r="J3" s="164"/>
      <c r="K3" s="165"/>
      <c r="L3" s="9"/>
      <c r="M3" s="10"/>
      <c r="N3" s="12"/>
      <c r="O3" s="13"/>
      <c r="P3" s="13"/>
      <c r="Q3" s="13"/>
      <c r="R3" s="166" t="s">
        <v>4</v>
      </c>
      <c r="S3" s="167"/>
      <c r="T3" s="168" t="s">
        <v>5</v>
      </c>
      <c r="U3" s="168"/>
      <c r="V3" s="168"/>
      <c r="W3" s="168"/>
      <c r="X3" s="168"/>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62" t="s">
        <v>23</v>
      </c>
      <c r="U4" s="162" t="s">
        <v>24</v>
      </c>
      <c r="V4" s="126" t="s">
        <v>25</v>
      </c>
      <c r="W4" s="162" t="s">
        <v>14</v>
      </c>
      <c r="X4" s="162"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30.5" customHeight="1">
      <c r="A6" s="109">
        <v>1</v>
      </c>
      <c r="B6" s="87" t="s">
        <v>34</v>
      </c>
      <c r="C6" s="100" t="s">
        <v>35</v>
      </c>
      <c r="D6" s="100" t="s">
        <v>36</v>
      </c>
      <c r="E6" s="100" t="s">
        <v>37</v>
      </c>
      <c r="F6" s="89" t="s">
        <v>30</v>
      </c>
      <c r="G6" s="89">
        <v>250</v>
      </c>
      <c r="H6" s="101" t="s">
        <v>38</v>
      </c>
      <c r="I6" s="87" t="s">
        <v>32</v>
      </c>
      <c r="J6" s="134">
        <v>10</v>
      </c>
      <c r="K6" s="102">
        <v>50</v>
      </c>
      <c r="L6" s="88" t="s">
        <v>39</v>
      </c>
      <c r="M6" s="16"/>
      <c r="N6" s="42"/>
      <c r="O6" s="43"/>
      <c r="P6" s="44"/>
      <c r="Q6" s="44"/>
      <c r="R6" s="70"/>
      <c r="S6" s="45" t="s">
        <v>40</v>
      </c>
      <c r="T6" s="39">
        <f t="shared" ref="T6" si="0">IF(ISBLANK(N6),G6,N6)</f>
        <v>250</v>
      </c>
      <c r="U6" s="17">
        <f t="shared" ref="U6" si="1">24*P6+Q6</f>
        <v>0</v>
      </c>
      <c r="V6" s="128" cm="1">
        <f t="array" ref="V6">_xlfn.IFS(ISBLANK(O6),0,O6="Fiber",40,O6="Fixed Wireless",20,O6="Copper",10)</f>
        <v>0</v>
      </c>
      <c r="W6" s="18">
        <f t="shared" ref="W6" si="2">J6</f>
        <v>10</v>
      </c>
      <c r="X6" s="18">
        <f t="shared" ref="X6" si="3">K6</f>
        <v>50</v>
      </c>
    </row>
    <row r="7" spans="1:24" s="161" customFormat="1" ht="62.45">
      <c r="A7" s="144">
        <v>2</v>
      </c>
      <c r="B7" s="145" t="s">
        <v>41</v>
      </c>
      <c r="C7" s="146" t="s">
        <v>42</v>
      </c>
      <c r="D7" s="146" t="s">
        <v>43</v>
      </c>
      <c r="E7" s="146" t="s">
        <v>44</v>
      </c>
      <c r="F7" s="147" t="s">
        <v>30</v>
      </c>
      <c r="G7" s="147">
        <v>250</v>
      </c>
      <c r="H7" s="148" t="s">
        <v>31</v>
      </c>
      <c r="I7" s="145" t="s">
        <v>32</v>
      </c>
      <c r="J7" s="149">
        <v>10</v>
      </c>
      <c r="K7" s="150">
        <v>50</v>
      </c>
      <c r="L7" s="151" t="s">
        <v>45</v>
      </c>
      <c r="M7" s="152"/>
      <c r="N7" s="153"/>
      <c r="O7" s="154"/>
      <c r="P7" s="154"/>
      <c r="Q7" s="155"/>
      <c r="R7" s="156"/>
      <c r="S7" s="157"/>
      <c r="T7" s="151">
        <f t="shared" ref="T7:T8" si="4">IF(ISBLANK(N7),G7,N7)</f>
        <v>250</v>
      </c>
      <c r="U7" s="158">
        <f t="shared" ref="U7:U8" si="5">24*P7+Q7</f>
        <v>0</v>
      </c>
      <c r="V7" s="159" cm="1">
        <f t="array" ref="V7">_xlfn.IFS(ISBLANK(O7),0,O7="Fiber",40,O7="Fixed Wireless",20,O7="Copper",10)</f>
        <v>0</v>
      </c>
      <c r="W7" s="160">
        <f t="shared" ref="W7:W8" si="6">J7</f>
        <v>10</v>
      </c>
      <c r="X7" s="160">
        <f t="shared" ref="X7:X8" si="7">K7</f>
        <v>50</v>
      </c>
    </row>
    <row r="8" spans="1:24" ht="46.9">
      <c r="A8" s="109">
        <v>3</v>
      </c>
      <c r="B8" s="60" t="s">
        <v>46</v>
      </c>
      <c r="C8" s="61" t="s">
        <v>47</v>
      </c>
      <c r="D8" s="53" t="s">
        <v>48</v>
      </c>
      <c r="E8" s="61" t="s">
        <v>49</v>
      </c>
      <c r="F8" s="61" t="s">
        <v>30</v>
      </c>
      <c r="G8" s="61">
        <v>150</v>
      </c>
      <c r="H8" s="62" t="s">
        <v>50</v>
      </c>
      <c r="I8" s="60" t="s">
        <v>32</v>
      </c>
      <c r="J8" s="133">
        <v>10</v>
      </c>
      <c r="K8" s="63">
        <v>50</v>
      </c>
      <c r="L8" s="56"/>
      <c r="M8" s="16"/>
      <c r="N8" s="57">
        <v>90</v>
      </c>
      <c r="O8" s="58" t="s">
        <v>51</v>
      </c>
      <c r="P8" s="59">
        <v>742.5</v>
      </c>
      <c r="Q8" s="44">
        <v>0</v>
      </c>
      <c r="R8" s="69" t="s">
        <v>40</v>
      </c>
      <c r="S8" s="47">
        <v>1498</v>
      </c>
      <c r="T8" s="39">
        <f t="shared" si="4"/>
        <v>90</v>
      </c>
      <c r="U8" s="17">
        <f t="shared" si="5"/>
        <v>17820</v>
      </c>
      <c r="V8" s="128" cm="1">
        <f t="array" ref="V8">_xlfn.IFS(ISBLANK(O8),0,O8="Fiber",40,O8="Fixed Wireless",20,O8="Copper",10)</f>
        <v>40</v>
      </c>
      <c r="W8" s="18">
        <f t="shared" si="6"/>
        <v>10</v>
      </c>
      <c r="X8" s="18">
        <f t="shared" si="7"/>
        <v>50</v>
      </c>
    </row>
    <row r="9" spans="1:24" ht="140.44999999999999">
      <c r="A9" s="109">
        <v>4</v>
      </c>
      <c r="B9" s="94" t="s">
        <v>52</v>
      </c>
      <c r="C9" s="95" t="s">
        <v>53</v>
      </c>
      <c r="D9" s="95" t="s">
        <v>54</v>
      </c>
      <c r="E9" s="95" t="s">
        <v>55</v>
      </c>
      <c r="F9" s="95" t="s">
        <v>30</v>
      </c>
      <c r="G9" s="95">
        <v>150</v>
      </c>
      <c r="H9" s="96" t="s">
        <v>38</v>
      </c>
      <c r="I9" s="94" t="s">
        <v>32</v>
      </c>
      <c r="J9" s="130">
        <v>10</v>
      </c>
      <c r="K9" s="97">
        <v>50</v>
      </c>
      <c r="L9" s="98" t="s">
        <v>56</v>
      </c>
      <c r="M9" s="16"/>
      <c r="N9" s="99"/>
      <c r="O9" s="92"/>
      <c r="P9" s="92"/>
      <c r="Q9" s="93"/>
      <c r="R9" s="140"/>
      <c r="S9" s="142" t="s">
        <v>40</v>
      </c>
      <c r="T9" s="39">
        <f t="shared" ref="T9:T59" si="8">IF(ISBLANK(N9),G9,N9)</f>
        <v>150</v>
      </c>
      <c r="U9" s="17">
        <f t="shared" ref="U9:U59" si="9">24*P9+Q9</f>
        <v>0</v>
      </c>
      <c r="V9" s="128" cm="1">
        <f t="array" ref="V9">_xlfn.IFS(ISBLANK(O9),0,O9="Fiber",40,O9="Fixed Wireless",20,O9="Copper",10)</f>
        <v>0</v>
      </c>
      <c r="W9" s="18">
        <f t="shared" ref="W9:W59" si="10">J9</f>
        <v>10</v>
      </c>
      <c r="X9" s="18">
        <f t="shared" ref="X9:X15" si="11">K9</f>
        <v>50</v>
      </c>
    </row>
    <row r="10" spans="1:24" ht="20.100000000000001" customHeight="1">
      <c r="A10" s="109">
        <v>5</v>
      </c>
      <c r="B10" s="87"/>
      <c r="C10" s="100"/>
      <c r="D10" s="100"/>
      <c r="E10" s="100"/>
      <c r="F10" s="89"/>
      <c r="G10" s="89"/>
      <c r="H10" s="101"/>
      <c r="I10" s="87"/>
      <c r="J10" s="134"/>
      <c r="K10" s="102"/>
      <c r="L10" s="88"/>
      <c r="M10" s="16"/>
      <c r="N10" s="42"/>
      <c r="O10" s="43"/>
      <c r="P10" s="44"/>
      <c r="Q10" s="44"/>
      <c r="R10" s="70"/>
      <c r="S10" s="45"/>
      <c r="T10" s="39">
        <f t="shared" si="8"/>
        <v>0</v>
      </c>
      <c r="U10" s="17">
        <f t="shared" si="9"/>
        <v>0</v>
      </c>
      <c r="V10" s="128" cm="1">
        <f t="array" ref="V10">_xlfn.IFS(ISBLANK(O10),0,O10="Fiber",40,O10="Fixed Wireless",20,O10="Copper",10)</f>
        <v>0</v>
      </c>
      <c r="W10" s="18">
        <f t="shared" si="10"/>
        <v>0</v>
      </c>
      <c r="X10" s="18">
        <f t="shared" si="11"/>
        <v>0</v>
      </c>
    </row>
    <row r="11" spans="1:24" ht="20.100000000000001" customHeight="1">
      <c r="A11" s="109">
        <v>6</v>
      </c>
      <c r="B11" s="19"/>
      <c r="C11" s="30"/>
      <c r="D11" s="30"/>
      <c r="E11" s="30"/>
      <c r="F11" s="20"/>
      <c r="G11" s="20"/>
      <c r="H11" s="21"/>
      <c r="I11" s="19"/>
      <c r="J11" s="131"/>
      <c r="K11" s="22"/>
      <c r="L11" s="23"/>
      <c r="M11" s="16"/>
      <c r="N11" s="37"/>
      <c r="O11" s="34"/>
      <c r="P11" s="35"/>
      <c r="Q11" s="93"/>
      <c r="R11" s="140"/>
      <c r="S11" s="46"/>
      <c r="T11" s="39">
        <f t="shared" si="8"/>
        <v>0</v>
      </c>
      <c r="U11" s="17">
        <f t="shared" si="9"/>
        <v>0</v>
      </c>
      <c r="V11" s="128" cm="1">
        <f t="array" ref="V11">_xlfn.IFS(ISBLANK(O11),0,O11="Fiber",40,O11="Fixed Wireless",20,O11="Copper",10)</f>
        <v>0</v>
      </c>
      <c r="W11" s="18">
        <f t="shared" si="10"/>
        <v>0</v>
      </c>
      <c r="X11" s="18">
        <f t="shared" si="11"/>
        <v>0</v>
      </c>
    </row>
    <row r="12" spans="1:24" ht="20.100000000000001" customHeight="1">
      <c r="A12" s="143">
        <v>7</v>
      </c>
      <c r="B12" s="87"/>
      <c r="C12" s="100"/>
      <c r="D12" s="100"/>
      <c r="E12" s="100"/>
      <c r="F12" s="89"/>
      <c r="G12" s="89"/>
      <c r="H12" s="101"/>
      <c r="I12" s="87"/>
      <c r="J12" s="134"/>
      <c r="K12" s="102"/>
      <c r="L12" s="88"/>
      <c r="M12" s="16"/>
      <c r="N12" s="57"/>
      <c r="O12" s="58"/>
      <c r="P12" s="59"/>
      <c r="Q12" s="44"/>
      <c r="R12" s="70"/>
      <c r="S12" s="47"/>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19"/>
      <c r="C13" s="20"/>
      <c r="D13" s="20"/>
      <c r="E13" s="20"/>
      <c r="F13" s="20"/>
      <c r="G13" s="20"/>
      <c r="H13" s="21"/>
      <c r="I13" s="19"/>
      <c r="J13" s="131"/>
      <c r="K13" s="22"/>
      <c r="L13" s="23"/>
      <c r="M13" s="16"/>
      <c r="N13" s="37"/>
      <c r="O13" s="34"/>
      <c r="P13" s="35"/>
      <c r="Q13" s="93"/>
      <c r="R13" s="103"/>
      <c r="S13" s="64"/>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24"/>
      <c r="C14" s="25"/>
      <c r="D14" s="25"/>
      <c r="E14" s="25"/>
      <c r="F14" s="25"/>
      <c r="G14" s="25"/>
      <c r="H14" s="26"/>
      <c r="I14" s="24"/>
      <c r="J14" s="135"/>
      <c r="K14" s="27"/>
      <c r="L14" s="28"/>
      <c r="M14" s="16"/>
      <c r="N14" s="57"/>
      <c r="O14" s="58"/>
      <c r="P14" s="59"/>
      <c r="Q14" s="44"/>
      <c r="R14" s="48"/>
      <c r="S14" s="65"/>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19"/>
      <c r="C15" s="20"/>
      <c r="D15" s="20"/>
      <c r="E15" s="20"/>
      <c r="F15" s="20"/>
      <c r="G15" s="20"/>
      <c r="H15" s="21"/>
      <c r="I15" s="19"/>
      <c r="J15" s="131"/>
      <c r="K15" s="22"/>
      <c r="L15" s="23"/>
      <c r="M15" s="16"/>
      <c r="N15" s="37"/>
      <c r="O15" s="34"/>
      <c r="P15" s="35"/>
      <c r="Q15" s="93"/>
      <c r="R15" s="104"/>
      <c r="S15" s="66"/>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12</v>
      </c>
      <c r="B16" s="24"/>
      <c r="C16" s="25"/>
      <c r="D16" s="25"/>
      <c r="E16" s="25"/>
      <c r="F16" s="25"/>
      <c r="G16" s="25"/>
      <c r="H16" s="26"/>
      <c r="I16" s="24"/>
      <c r="J16" s="135"/>
      <c r="K16" s="27"/>
      <c r="L16" s="28"/>
      <c r="M16" s="16"/>
      <c r="N16" s="57"/>
      <c r="O16" s="58"/>
      <c r="P16" s="59"/>
      <c r="Q16" s="44"/>
      <c r="R16" s="40"/>
      <c r="S16" s="47"/>
      <c r="T16" s="39">
        <f t="shared" si="8"/>
        <v>0</v>
      </c>
      <c r="U16" s="17">
        <f t="shared" si="9"/>
        <v>0</v>
      </c>
      <c r="V16" s="128" cm="1">
        <f t="array" ref="V16">_xlfn.IFS(ISBLANK(O16),0,O16="Fiber",40,O16="Fixed Wireless",20,O16="Copper",10)</f>
        <v>0</v>
      </c>
      <c r="W16" s="18">
        <f t="shared" si="10"/>
        <v>0</v>
      </c>
      <c r="X16" s="18">
        <f t="shared" ref="X16:X31" si="12">K16</f>
        <v>0</v>
      </c>
    </row>
    <row r="17" spans="1:24" ht="20.100000000000001" customHeight="1">
      <c r="A17" s="109">
        <v>13</v>
      </c>
      <c r="B17" s="19"/>
      <c r="C17" s="20"/>
      <c r="D17" s="20"/>
      <c r="E17" s="20"/>
      <c r="F17" s="20"/>
      <c r="G17" s="20"/>
      <c r="H17" s="21"/>
      <c r="I17" s="19"/>
      <c r="J17" s="131"/>
      <c r="K17" s="22"/>
      <c r="L17" s="23"/>
      <c r="M17" s="16"/>
      <c r="N17" s="37"/>
      <c r="O17" s="34"/>
      <c r="P17" s="35"/>
      <c r="Q17" s="93"/>
      <c r="R17" s="41"/>
      <c r="S17" s="36"/>
      <c r="T17" s="14">
        <f t="shared" si="8"/>
        <v>0</v>
      </c>
      <c r="U17" s="17">
        <f t="shared" si="9"/>
        <v>0</v>
      </c>
      <c r="V17" s="128" cm="1">
        <f t="array" ref="V17">_xlfn.IFS(ISBLANK(O17),0,O17="Fiber",40,O17="Fixed Wireless",20,O17="Copper",10)</f>
        <v>0</v>
      </c>
      <c r="W17" s="18">
        <f t="shared" si="10"/>
        <v>0</v>
      </c>
      <c r="X17" s="18">
        <f t="shared" si="12"/>
        <v>0</v>
      </c>
    </row>
    <row r="18" spans="1:24" ht="20.100000000000001" customHeight="1">
      <c r="A18" s="109">
        <v>14</v>
      </c>
      <c r="B18" s="24"/>
      <c r="C18" s="25"/>
      <c r="D18" s="25"/>
      <c r="E18" s="25"/>
      <c r="F18" s="25"/>
      <c r="G18" s="25"/>
      <c r="H18" s="26"/>
      <c r="I18" s="24"/>
      <c r="J18" s="135"/>
      <c r="K18" s="27"/>
      <c r="L18" s="28"/>
      <c r="M18" s="16"/>
      <c r="N18" s="57"/>
      <c r="O18" s="58"/>
      <c r="P18" s="59"/>
      <c r="Q18" s="44"/>
      <c r="R18" s="40"/>
      <c r="S18" s="47"/>
      <c r="T18" s="39">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15</v>
      </c>
      <c r="B19" s="19"/>
      <c r="C19" s="20"/>
      <c r="D19" s="20"/>
      <c r="E19" s="20"/>
      <c r="F19" s="20"/>
      <c r="G19" s="20"/>
      <c r="H19" s="21"/>
      <c r="I19" s="19"/>
      <c r="J19" s="131"/>
      <c r="K19" s="22"/>
      <c r="L19" s="23"/>
      <c r="M19" s="16"/>
      <c r="N19" s="37"/>
      <c r="O19" s="34"/>
      <c r="P19" s="35"/>
      <c r="Q19" s="93"/>
      <c r="R19" s="41"/>
      <c r="S19" s="46"/>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16</v>
      </c>
      <c r="B20" s="52"/>
      <c r="C20" s="53"/>
      <c r="D20" s="53"/>
      <c r="E20" s="53"/>
      <c r="F20" s="53"/>
      <c r="G20" s="53"/>
      <c r="H20" s="54"/>
      <c r="I20" s="52"/>
      <c r="J20" s="132"/>
      <c r="K20" s="55"/>
      <c r="L20" s="56"/>
      <c r="M20" s="38"/>
      <c r="N20" s="57"/>
      <c r="O20" s="58"/>
      <c r="P20" s="59"/>
      <c r="Q20" s="44"/>
      <c r="R20" s="105"/>
      <c r="S20" s="47"/>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17</v>
      </c>
      <c r="B21" s="19"/>
      <c r="C21" s="20"/>
      <c r="D21" s="20"/>
      <c r="E21" s="20"/>
      <c r="F21" s="20"/>
      <c r="G21" s="20"/>
      <c r="H21" s="21"/>
      <c r="I21" s="19"/>
      <c r="J21" s="131"/>
      <c r="K21" s="22"/>
      <c r="L21" s="23"/>
      <c r="M21" s="38"/>
      <c r="N21" s="37"/>
      <c r="O21" s="34"/>
      <c r="P21" s="35"/>
      <c r="Q21" s="93"/>
      <c r="R21" s="49"/>
      <c r="S21" s="46"/>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18</v>
      </c>
      <c r="B22" s="60"/>
      <c r="C22" s="61"/>
      <c r="D22" s="53"/>
      <c r="E22" s="61"/>
      <c r="F22" s="61"/>
      <c r="G22" s="61"/>
      <c r="H22" s="62"/>
      <c r="I22" s="60"/>
      <c r="J22" s="133"/>
      <c r="K22" s="63"/>
      <c r="L22" s="56"/>
      <c r="M22" s="38"/>
      <c r="N22" s="57"/>
      <c r="O22" s="58"/>
      <c r="P22" s="59"/>
      <c r="Q22" s="44"/>
      <c r="R22" s="106"/>
      <c r="S22" s="47"/>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19</v>
      </c>
      <c r="B23" s="19"/>
      <c r="C23" s="20"/>
      <c r="D23" s="20"/>
      <c r="E23" s="20"/>
      <c r="F23" s="20"/>
      <c r="G23" s="20"/>
      <c r="H23" s="21"/>
      <c r="I23" s="19"/>
      <c r="J23" s="131"/>
      <c r="K23" s="22"/>
      <c r="L23" s="23"/>
      <c r="M23" s="16"/>
      <c r="N23" s="37"/>
      <c r="O23" s="34"/>
      <c r="P23" s="35"/>
      <c r="Q23" s="35"/>
      <c r="R23" s="141"/>
      <c r="S23" s="46"/>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20</v>
      </c>
      <c r="B24" s="52"/>
      <c r="C24" s="53"/>
      <c r="D24" s="53"/>
      <c r="E24" s="53"/>
      <c r="F24" s="53"/>
      <c r="G24" s="53"/>
      <c r="H24" s="54"/>
      <c r="I24" s="52"/>
      <c r="J24" s="132"/>
      <c r="K24" s="55"/>
      <c r="L24" s="56"/>
      <c r="M24" s="16"/>
      <c r="N24" s="57"/>
      <c r="O24" s="58"/>
      <c r="P24" s="59"/>
      <c r="Q24" s="59"/>
      <c r="R24" s="72"/>
      <c r="S24" s="47"/>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21</v>
      </c>
      <c r="B25" s="19"/>
      <c r="C25" s="20"/>
      <c r="D25" s="20"/>
      <c r="E25" s="20"/>
      <c r="F25" s="20"/>
      <c r="G25" s="20"/>
      <c r="H25" s="21"/>
      <c r="I25" s="19"/>
      <c r="J25" s="131"/>
      <c r="K25" s="22"/>
      <c r="L25" s="23"/>
      <c r="M25" s="16"/>
      <c r="N25" s="37"/>
      <c r="O25" s="34"/>
      <c r="P25" s="35"/>
      <c r="Q25" s="35"/>
      <c r="R25" s="141"/>
      <c r="S25" s="64"/>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22</v>
      </c>
      <c r="B26" s="24"/>
      <c r="C26" s="25"/>
      <c r="D26" s="25"/>
      <c r="E26" s="25"/>
      <c r="F26" s="25"/>
      <c r="G26" s="25"/>
      <c r="H26" s="26"/>
      <c r="I26" s="24"/>
      <c r="J26" s="135"/>
      <c r="K26" s="27"/>
      <c r="L26" s="28"/>
      <c r="M26" s="16"/>
      <c r="N26" s="57"/>
      <c r="O26" s="58"/>
      <c r="P26" s="59"/>
      <c r="Q26" s="59"/>
      <c r="R26" s="48"/>
      <c r="S26" s="65"/>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23</v>
      </c>
      <c r="B27" s="19"/>
      <c r="C27" s="20"/>
      <c r="D27" s="20"/>
      <c r="E27" s="20"/>
      <c r="F27" s="20"/>
      <c r="G27" s="20"/>
      <c r="H27" s="21"/>
      <c r="I27" s="19"/>
      <c r="J27" s="131"/>
      <c r="K27" s="22"/>
      <c r="L27" s="23"/>
      <c r="M27" s="16"/>
      <c r="N27" s="37"/>
      <c r="O27" s="34"/>
      <c r="P27" s="35"/>
      <c r="Q27" s="35"/>
      <c r="R27" s="68"/>
      <c r="S27" s="66"/>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24</v>
      </c>
      <c r="B28" s="24"/>
      <c r="C28" s="73"/>
      <c r="D28" s="25"/>
      <c r="E28" s="25"/>
      <c r="F28" s="25"/>
      <c r="G28" s="25"/>
      <c r="H28" s="26"/>
      <c r="I28" s="24"/>
      <c r="J28" s="135"/>
      <c r="K28" s="27"/>
      <c r="L28" s="28"/>
      <c r="M28" s="16"/>
      <c r="N28" s="57"/>
      <c r="O28" s="58"/>
      <c r="P28" s="59"/>
      <c r="Q28" s="59"/>
      <c r="R28" s="69"/>
      <c r="S28" s="47"/>
      <c r="T28" s="14">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25</v>
      </c>
      <c r="B29" s="19"/>
      <c r="C29" s="30"/>
      <c r="D29" s="20"/>
      <c r="E29" s="20"/>
      <c r="F29" s="20"/>
      <c r="G29" s="20"/>
      <c r="H29" s="21"/>
      <c r="I29" s="19"/>
      <c r="J29" s="131"/>
      <c r="K29" s="22"/>
      <c r="L29" s="23"/>
      <c r="M29" s="16"/>
      <c r="N29" s="37"/>
      <c r="O29" s="34"/>
      <c r="P29" s="35"/>
      <c r="Q29" s="35"/>
      <c r="R29" s="68"/>
      <c r="S29" s="36"/>
      <c r="T29" s="39">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26</v>
      </c>
      <c r="B30" s="24"/>
      <c r="C30" s="25"/>
      <c r="D30" s="25"/>
      <c r="E30" s="25"/>
      <c r="F30" s="25"/>
      <c r="G30" s="25"/>
      <c r="H30" s="26"/>
      <c r="I30" s="24"/>
      <c r="J30" s="135"/>
      <c r="K30" s="27"/>
      <c r="L30" s="28"/>
      <c r="M30" s="16"/>
      <c r="N30" s="57"/>
      <c r="O30" s="58"/>
      <c r="P30" s="59"/>
      <c r="Q30" s="59"/>
      <c r="R30" s="69"/>
      <c r="S30" s="47"/>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27</v>
      </c>
      <c r="B31" s="19"/>
      <c r="C31" s="20"/>
      <c r="D31" s="20"/>
      <c r="E31" s="20"/>
      <c r="F31" s="20"/>
      <c r="G31" s="20"/>
      <c r="H31" s="21"/>
      <c r="I31" s="19"/>
      <c r="J31" s="131"/>
      <c r="K31" s="22"/>
      <c r="L31" s="23"/>
      <c r="M31" s="16"/>
      <c r="N31" s="37"/>
      <c r="O31" s="34"/>
      <c r="P31" s="35"/>
      <c r="Q31" s="35"/>
      <c r="R31" s="68"/>
      <c r="S31" s="46"/>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28</v>
      </c>
      <c r="B32" s="52"/>
      <c r="C32" s="53"/>
      <c r="D32" s="53"/>
      <c r="E32" s="53"/>
      <c r="F32" s="53"/>
      <c r="G32" s="53"/>
      <c r="H32" s="54"/>
      <c r="I32" s="52"/>
      <c r="J32" s="132"/>
      <c r="K32" s="55"/>
      <c r="L32" s="56"/>
      <c r="M32" s="38"/>
      <c r="N32" s="57"/>
      <c r="O32" s="58"/>
      <c r="P32" s="59"/>
      <c r="Q32" s="59"/>
      <c r="R32" s="69"/>
      <c r="S32" s="47"/>
      <c r="T32" s="39">
        <f t="shared" si="8"/>
        <v>0</v>
      </c>
      <c r="U32" s="17">
        <f t="shared" si="9"/>
        <v>0</v>
      </c>
      <c r="V32" s="128" cm="1">
        <f t="array" ref="V32">_xlfn.IFS(ISBLANK(O32),0,O32="Fiber",40,O32="Fixed Wireless",20,O32="Copper",10)</f>
        <v>0</v>
      </c>
      <c r="W32" s="18">
        <f t="shared" si="10"/>
        <v>0</v>
      </c>
      <c r="X32" s="18">
        <f t="shared" ref="X32:X47" si="13">K32</f>
        <v>0</v>
      </c>
    </row>
    <row r="33" spans="1:24" ht="20.100000000000001" customHeight="1">
      <c r="A33" s="109">
        <v>29</v>
      </c>
      <c r="B33" s="19"/>
      <c r="C33" s="20"/>
      <c r="D33" s="20"/>
      <c r="E33" s="20"/>
      <c r="F33" s="20"/>
      <c r="G33" s="20"/>
      <c r="H33" s="21"/>
      <c r="I33" s="19"/>
      <c r="J33" s="131"/>
      <c r="K33" s="22"/>
      <c r="L33" s="23"/>
      <c r="M33" s="38"/>
      <c r="N33" s="37"/>
      <c r="O33" s="34"/>
      <c r="P33" s="35"/>
      <c r="Q33" s="35"/>
      <c r="R33" s="49"/>
      <c r="S33" s="46"/>
      <c r="T33" s="39">
        <f t="shared" si="8"/>
        <v>0</v>
      </c>
      <c r="U33" s="17">
        <f t="shared" si="9"/>
        <v>0</v>
      </c>
      <c r="V33" s="128" cm="1">
        <f t="array" ref="V33">_xlfn.IFS(ISBLANK(O33),0,O33="Fiber",40,O33="Fixed Wireless",20,O33="Copper",10)</f>
        <v>0</v>
      </c>
      <c r="W33" s="18">
        <f t="shared" si="10"/>
        <v>0</v>
      </c>
      <c r="X33" s="18">
        <f t="shared" si="13"/>
        <v>0</v>
      </c>
    </row>
    <row r="34" spans="1:24" ht="20.100000000000001" customHeight="1">
      <c r="A34" s="109">
        <v>30</v>
      </c>
      <c r="B34" s="60"/>
      <c r="C34" s="61"/>
      <c r="D34" s="53"/>
      <c r="E34" s="61"/>
      <c r="F34" s="61"/>
      <c r="G34" s="61"/>
      <c r="H34" s="62"/>
      <c r="I34" s="60"/>
      <c r="J34" s="133"/>
      <c r="K34" s="63"/>
      <c r="L34" s="56"/>
      <c r="M34" s="38"/>
      <c r="N34" s="57"/>
      <c r="O34" s="58"/>
      <c r="P34" s="59"/>
      <c r="Q34" s="59"/>
      <c r="R34" s="69"/>
      <c r="S34" s="47"/>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31</v>
      </c>
      <c r="B35" s="19"/>
      <c r="C35" s="20"/>
      <c r="D35" s="20"/>
      <c r="E35" s="20"/>
      <c r="F35" s="20"/>
      <c r="G35" s="20"/>
      <c r="H35" s="21"/>
      <c r="I35" s="19"/>
      <c r="J35" s="131"/>
      <c r="K35" s="22"/>
      <c r="L35" s="23"/>
      <c r="M35" s="38"/>
      <c r="N35" s="37"/>
      <c r="O35" s="34"/>
      <c r="P35" s="35"/>
      <c r="Q35" s="35"/>
      <c r="R35" s="68"/>
      <c r="S35" s="46"/>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32</v>
      </c>
      <c r="B36" s="52"/>
      <c r="C36" s="53"/>
      <c r="D36" s="53"/>
      <c r="E36" s="53"/>
      <c r="F36" s="53"/>
      <c r="G36" s="53"/>
      <c r="H36" s="54"/>
      <c r="I36" s="52"/>
      <c r="J36" s="132"/>
      <c r="K36" s="55"/>
      <c r="L36" s="56"/>
      <c r="M36" s="38"/>
      <c r="N36" s="57"/>
      <c r="O36" s="58"/>
      <c r="P36" s="59"/>
      <c r="Q36" s="59"/>
      <c r="R36" s="69"/>
      <c r="S36" s="47"/>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33</v>
      </c>
      <c r="B37" s="19"/>
      <c r="C37" s="20"/>
      <c r="D37" s="20"/>
      <c r="E37" s="20"/>
      <c r="F37" s="20"/>
      <c r="G37" s="20"/>
      <c r="H37" s="21"/>
      <c r="I37" s="19"/>
      <c r="J37" s="131"/>
      <c r="K37" s="22"/>
      <c r="L37" s="23"/>
      <c r="M37" s="16"/>
      <c r="N37" s="37"/>
      <c r="O37" s="34"/>
      <c r="P37" s="35"/>
      <c r="Q37" s="35"/>
      <c r="R37" s="67"/>
      <c r="S37" s="50"/>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34</v>
      </c>
      <c r="B38" s="24"/>
      <c r="C38" s="25"/>
      <c r="D38" s="25"/>
      <c r="E38" s="25"/>
      <c r="F38" s="25"/>
      <c r="G38" s="25"/>
      <c r="H38" s="26"/>
      <c r="I38" s="24"/>
      <c r="J38" s="135"/>
      <c r="K38" s="27"/>
      <c r="L38" s="28"/>
      <c r="M38" s="16"/>
      <c r="N38" s="42"/>
      <c r="O38" s="43"/>
      <c r="P38" s="44"/>
      <c r="Q38" s="44"/>
      <c r="R38" s="51"/>
      <c r="S38" s="71"/>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35</v>
      </c>
      <c r="B39" s="19"/>
      <c r="C39" s="20"/>
      <c r="D39" s="20"/>
      <c r="E39" s="20"/>
      <c r="F39" s="20"/>
      <c r="G39" s="20"/>
      <c r="H39" s="21"/>
      <c r="I39" s="19"/>
      <c r="J39" s="131"/>
      <c r="K39" s="22"/>
      <c r="L39" s="23"/>
      <c r="M39" s="16"/>
      <c r="N39" s="37"/>
      <c r="O39" s="34"/>
      <c r="P39" s="35"/>
      <c r="Q39" s="35"/>
      <c r="R39" s="68"/>
      <c r="S39" s="50"/>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36</v>
      </c>
      <c r="B40" s="24"/>
      <c r="C40" s="25"/>
      <c r="D40" s="25"/>
      <c r="E40" s="25"/>
      <c r="F40" s="25"/>
      <c r="G40" s="25"/>
      <c r="H40" s="26"/>
      <c r="I40" s="24"/>
      <c r="J40" s="135"/>
      <c r="K40" s="27"/>
      <c r="L40" s="28"/>
      <c r="M40" s="16"/>
      <c r="N40" s="42"/>
      <c r="O40" s="43"/>
      <c r="P40" s="44"/>
      <c r="Q40" s="44"/>
      <c r="R40" s="51"/>
      <c r="S40" s="45"/>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37</v>
      </c>
      <c r="B41" s="19"/>
      <c r="C41" s="20"/>
      <c r="D41" s="20"/>
      <c r="E41" s="20"/>
      <c r="F41" s="20"/>
      <c r="G41" s="20"/>
      <c r="H41" s="21"/>
      <c r="I41" s="19"/>
      <c r="J41" s="131"/>
      <c r="K41" s="22"/>
      <c r="L41" s="23"/>
      <c r="M41" s="16"/>
      <c r="N41" s="37"/>
      <c r="O41" s="34"/>
      <c r="P41" s="35"/>
      <c r="Q41" s="35"/>
      <c r="R41" s="67"/>
      <c r="S41" s="50"/>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38</v>
      </c>
      <c r="B42" s="24"/>
      <c r="C42" s="25"/>
      <c r="D42" s="25"/>
      <c r="E42" s="25"/>
      <c r="F42" s="25"/>
      <c r="G42" s="25"/>
      <c r="H42" s="26"/>
      <c r="I42" s="24"/>
      <c r="J42" s="135"/>
      <c r="K42" s="27"/>
      <c r="L42" s="28"/>
      <c r="M42" s="16"/>
      <c r="N42" s="42"/>
      <c r="O42" s="43"/>
      <c r="P42" s="44"/>
      <c r="Q42" s="44"/>
      <c r="R42" s="51"/>
      <c r="S42" s="45"/>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39</v>
      </c>
      <c r="B43" s="19"/>
      <c r="C43" s="20"/>
      <c r="D43" s="20"/>
      <c r="E43" s="20"/>
      <c r="F43" s="20"/>
      <c r="G43" s="20"/>
      <c r="H43" s="21"/>
      <c r="I43" s="19"/>
      <c r="J43" s="131"/>
      <c r="K43" s="22"/>
      <c r="L43" s="23"/>
      <c r="M43" s="16"/>
      <c r="N43" s="37"/>
      <c r="O43" s="34"/>
      <c r="P43" s="35"/>
      <c r="Q43" s="35"/>
      <c r="R43" s="67"/>
      <c r="S43" s="50"/>
      <c r="T43" s="14">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40</v>
      </c>
      <c r="B44" s="24"/>
      <c r="C44" s="25"/>
      <c r="D44" s="25"/>
      <c r="E44" s="25"/>
      <c r="F44" s="25"/>
      <c r="G44" s="25"/>
      <c r="H44" s="26"/>
      <c r="I44" s="24"/>
      <c r="J44" s="135"/>
      <c r="K44" s="27"/>
      <c r="L44" s="28"/>
      <c r="M44" s="16"/>
      <c r="N44" s="42"/>
      <c r="O44" s="43"/>
      <c r="P44" s="44"/>
      <c r="Q44" s="44"/>
      <c r="R44" s="51"/>
      <c r="S44" s="45"/>
      <c r="T44" s="39">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41</v>
      </c>
      <c r="B45" s="19"/>
      <c r="C45" s="20"/>
      <c r="D45" s="20"/>
      <c r="E45" s="20"/>
      <c r="F45" s="20"/>
      <c r="G45" s="20"/>
      <c r="H45" s="21"/>
      <c r="I45" s="19"/>
      <c r="J45" s="131"/>
      <c r="K45" s="22"/>
      <c r="L45" s="23"/>
      <c r="M45" s="16"/>
      <c r="N45" s="37"/>
      <c r="O45" s="34"/>
      <c r="P45" s="35"/>
      <c r="Q45" s="35"/>
      <c r="R45" s="67"/>
      <c r="S45" s="50"/>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42</v>
      </c>
      <c r="B46" s="24"/>
      <c r="C46" s="25"/>
      <c r="D46" s="25"/>
      <c r="E46" s="25"/>
      <c r="F46" s="25"/>
      <c r="G46" s="25"/>
      <c r="H46" s="26"/>
      <c r="I46" s="24"/>
      <c r="J46" s="135"/>
      <c r="K46" s="27"/>
      <c r="L46" s="28"/>
      <c r="M46" s="16"/>
      <c r="N46" s="42"/>
      <c r="O46" s="43"/>
      <c r="P46" s="44"/>
      <c r="Q46" s="44"/>
      <c r="R46" s="51"/>
      <c r="S46" s="45"/>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43</v>
      </c>
      <c r="B47" s="29"/>
      <c r="C47" s="30"/>
      <c r="D47" s="30"/>
      <c r="E47" s="30"/>
      <c r="F47" s="30"/>
      <c r="G47" s="30"/>
      <c r="H47" s="31"/>
      <c r="I47" s="29"/>
      <c r="J47" s="136"/>
      <c r="K47" s="32"/>
      <c r="L47" s="33"/>
      <c r="M47" s="74"/>
      <c r="N47" s="75"/>
      <c r="O47" s="76"/>
      <c r="P47" s="77"/>
      <c r="Q47" s="77"/>
      <c r="R47" s="78"/>
      <c r="S47" s="79"/>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44</v>
      </c>
      <c r="B48" s="24"/>
      <c r="C48" s="25"/>
      <c r="D48" s="25"/>
      <c r="E48" s="25"/>
      <c r="F48" s="25"/>
      <c r="G48" s="25"/>
      <c r="H48" s="26"/>
      <c r="I48" s="24"/>
      <c r="J48" s="135"/>
      <c r="K48" s="27"/>
      <c r="L48" s="28"/>
      <c r="M48" s="16"/>
      <c r="N48" s="42"/>
      <c r="O48" s="43"/>
      <c r="P48" s="44"/>
      <c r="Q48" s="44"/>
      <c r="R48" s="51"/>
      <c r="S48" s="45"/>
      <c r="T48" s="39">
        <f t="shared" si="8"/>
        <v>0</v>
      </c>
      <c r="U48" s="17">
        <f t="shared" si="9"/>
        <v>0</v>
      </c>
      <c r="V48" s="128" cm="1">
        <f t="array" ref="V48">_xlfn.IFS(ISBLANK(O48),0,O48="Fiber",40,O48="Fixed Wireless",20,O48="Copper",10)</f>
        <v>0</v>
      </c>
      <c r="W48" s="18">
        <f t="shared" si="10"/>
        <v>0</v>
      </c>
      <c r="X48" s="18">
        <f t="shared" ref="X48:X59" si="14">K48</f>
        <v>0</v>
      </c>
    </row>
    <row r="49" spans="1:24" ht="20.100000000000001" customHeight="1">
      <c r="A49" s="109">
        <v>45</v>
      </c>
      <c r="B49" s="19"/>
      <c r="C49" s="20"/>
      <c r="D49" s="20"/>
      <c r="E49" s="20"/>
      <c r="F49" s="20"/>
      <c r="G49" s="20"/>
      <c r="H49" s="21"/>
      <c r="I49" s="19"/>
      <c r="J49" s="131"/>
      <c r="K49" s="22"/>
      <c r="L49" s="23"/>
      <c r="M49" s="16"/>
      <c r="N49" s="37"/>
      <c r="O49" s="34"/>
      <c r="P49" s="35"/>
      <c r="Q49" s="35"/>
      <c r="R49" s="67"/>
      <c r="S49" s="50"/>
      <c r="T49" s="39">
        <f t="shared" si="8"/>
        <v>0</v>
      </c>
      <c r="U49" s="17">
        <f t="shared" si="9"/>
        <v>0</v>
      </c>
      <c r="V49" s="128" cm="1">
        <f t="array" ref="V49">_xlfn.IFS(ISBLANK(O49),0,O49="Fiber",40,O49="Fixed Wireless",20,O49="Copper",10)</f>
        <v>0</v>
      </c>
      <c r="W49" s="18">
        <f t="shared" si="10"/>
        <v>0</v>
      </c>
      <c r="X49" s="18">
        <f t="shared" si="14"/>
        <v>0</v>
      </c>
    </row>
    <row r="50" spans="1:24" ht="20.100000000000001" customHeight="1">
      <c r="A50" s="109">
        <v>46</v>
      </c>
      <c r="B50" s="24"/>
      <c r="C50" s="25"/>
      <c r="D50" s="25"/>
      <c r="E50" s="25"/>
      <c r="F50" s="25"/>
      <c r="G50" s="25"/>
      <c r="H50" s="26"/>
      <c r="I50" s="24"/>
      <c r="J50" s="135"/>
      <c r="K50" s="27"/>
      <c r="L50" s="28"/>
      <c r="M50" s="16"/>
      <c r="N50" s="42"/>
      <c r="O50" s="43"/>
      <c r="P50" s="44"/>
      <c r="Q50" s="44"/>
      <c r="R50" s="51"/>
      <c r="S50" s="45"/>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47</v>
      </c>
      <c r="B51" s="19"/>
      <c r="C51" s="20"/>
      <c r="D51" s="20"/>
      <c r="E51" s="20"/>
      <c r="F51" s="20"/>
      <c r="G51" s="20"/>
      <c r="H51" s="21"/>
      <c r="I51" s="19"/>
      <c r="J51" s="131"/>
      <c r="K51" s="22"/>
      <c r="L51" s="23"/>
      <c r="M51" s="16"/>
      <c r="N51" s="37"/>
      <c r="O51" s="34"/>
      <c r="P51" s="35"/>
      <c r="Q51" s="35"/>
      <c r="R51" s="67"/>
      <c r="S51" s="50"/>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48</v>
      </c>
      <c r="B52" s="24"/>
      <c r="C52" s="25"/>
      <c r="D52" s="25"/>
      <c r="E52" s="25"/>
      <c r="F52" s="25"/>
      <c r="G52" s="25"/>
      <c r="H52" s="26"/>
      <c r="I52" s="24"/>
      <c r="J52" s="135"/>
      <c r="K52" s="27"/>
      <c r="L52" s="28"/>
      <c r="M52" s="16"/>
      <c r="N52" s="42"/>
      <c r="O52" s="43"/>
      <c r="P52" s="44"/>
      <c r="Q52" s="44"/>
      <c r="R52" s="51"/>
      <c r="S52" s="45"/>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49</v>
      </c>
      <c r="B53" s="19"/>
      <c r="C53" s="20"/>
      <c r="D53" s="20"/>
      <c r="E53" s="20"/>
      <c r="F53" s="20"/>
      <c r="G53" s="20"/>
      <c r="H53" s="21"/>
      <c r="I53" s="19"/>
      <c r="J53" s="131"/>
      <c r="K53" s="22"/>
      <c r="L53" s="23"/>
      <c r="M53" s="16"/>
      <c r="N53" s="37"/>
      <c r="O53" s="34"/>
      <c r="P53" s="35"/>
      <c r="Q53" s="35"/>
      <c r="R53" s="67"/>
      <c r="S53" s="50"/>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50</v>
      </c>
      <c r="B54" s="24"/>
      <c r="C54" s="25"/>
      <c r="D54" s="25"/>
      <c r="E54" s="25"/>
      <c r="F54" s="25"/>
      <c r="G54" s="25"/>
      <c r="H54" s="26"/>
      <c r="I54" s="24"/>
      <c r="J54" s="135"/>
      <c r="K54" s="27"/>
      <c r="L54" s="28"/>
      <c r="M54" s="16"/>
      <c r="N54" s="42"/>
      <c r="O54" s="43"/>
      <c r="P54" s="44"/>
      <c r="Q54" s="44"/>
      <c r="R54" s="51"/>
      <c r="S54" s="45"/>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51</v>
      </c>
      <c r="B55" s="19"/>
      <c r="C55" s="20"/>
      <c r="D55" s="20"/>
      <c r="E55" s="20"/>
      <c r="F55" s="20"/>
      <c r="G55" s="20"/>
      <c r="H55" s="21"/>
      <c r="I55" s="19"/>
      <c r="J55" s="131"/>
      <c r="K55" s="22"/>
      <c r="L55" s="23"/>
      <c r="M55" s="16"/>
      <c r="N55" s="37"/>
      <c r="O55" s="34"/>
      <c r="P55" s="35"/>
      <c r="Q55" s="35"/>
      <c r="R55" s="67"/>
      <c r="S55" s="50"/>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52</v>
      </c>
      <c r="B56" s="24"/>
      <c r="C56" s="25"/>
      <c r="D56" s="25"/>
      <c r="E56" s="25"/>
      <c r="F56" s="25"/>
      <c r="G56" s="25"/>
      <c r="H56" s="26"/>
      <c r="I56" s="24"/>
      <c r="J56" s="135"/>
      <c r="K56" s="27"/>
      <c r="L56" s="28"/>
      <c r="M56" s="16"/>
      <c r="N56" s="42"/>
      <c r="O56" s="43"/>
      <c r="P56" s="44"/>
      <c r="Q56" s="44"/>
      <c r="R56" s="69"/>
      <c r="S56" s="45"/>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53</v>
      </c>
      <c r="B57" s="19"/>
      <c r="C57" s="20"/>
      <c r="D57" s="20"/>
      <c r="E57" s="20"/>
      <c r="F57" s="20"/>
      <c r="G57" s="20"/>
      <c r="H57" s="21"/>
      <c r="I57" s="19"/>
      <c r="J57" s="131"/>
      <c r="K57" s="22"/>
      <c r="L57" s="23"/>
      <c r="M57" s="16"/>
      <c r="N57" s="37"/>
      <c r="O57" s="34"/>
      <c r="P57" s="35"/>
      <c r="Q57" s="35"/>
      <c r="R57" s="68"/>
      <c r="S57" s="50"/>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54</v>
      </c>
      <c r="B58" s="24"/>
      <c r="C58" s="25"/>
      <c r="D58" s="25"/>
      <c r="E58" s="25"/>
      <c r="F58" s="25"/>
      <c r="G58" s="25"/>
      <c r="H58" s="26"/>
      <c r="I58" s="24"/>
      <c r="J58" s="135"/>
      <c r="K58" s="27"/>
      <c r="L58" s="28"/>
      <c r="M58" s="16"/>
      <c r="N58" s="42"/>
      <c r="O58" s="43"/>
      <c r="P58" s="44"/>
      <c r="Q58" s="44"/>
      <c r="R58" s="51"/>
      <c r="S58" s="45"/>
      <c r="T58" s="14">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55</v>
      </c>
      <c r="B59" s="19"/>
      <c r="C59" s="20"/>
      <c r="D59" s="20"/>
      <c r="E59" s="20"/>
      <c r="F59" s="20"/>
      <c r="G59" s="20"/>
      <c r="H59" s="21"/>
      <c r="I59" s="19"/>
      <c r="J59" s="131"/>
      <c r="K59" s="22"/>
      <c r="L59" s="23"/>
      <c r="M59" s="16"/>
      <c r="N59" s="37"/>
      <c r="O59" s="34"/>
      <c r="P59" s="35"/>
      <c r="Q59" s="35"/>
      <c r="R59" s="68"/>
      <c r="S59" s="50"/>
      <c r="T59" s="39">
        <f t="shared" si="8"/>
        <v>0</v>
      </c>
      <c r="U59" s="17">
        <f t="shared" si="9"/>
        <v>0</v>
      </c>
      <c r="V59" s="128" cm="1">
        <f t="array" ref="V59">_xlfn.IFS(ISBLANK(O59),0,O59="Fiber",40,O59="Fixed Wireless",20,O59="Copper",10)</f>
        <v>0</v>
      </c>
      <c r="W59" s="18">
        <f t="shared" si="10"/>
        <v>0</v>
      </c>
      <c r="X59" s="18">
        <f t="shared" si="14"/>
        <v>0</v>
      </c>
    </row>
    <row r="60" spans="1:24" ht="15.6">
      <c r="A60" s="109"/>
    </row>
    <row r="61" spans="1:24" ht="15.6">
      <c r="A61" s="109"/>
    </row>
    <row r="62" spans="1:24" ht="15.6">
      <c r="A62" s="109"/>
    </row>
  </sheetData>
  <mergeCells count="4">
    <mergeCell ref="I3:K3"/>
    <mergeCell ref="R3:S3"/>
    <mergeCell ref="T3:X3"/>
    <mergeCell ref="N2:S2"/>
  </mergeCells>
  <phoneticPr fontId="26" type="noConversion"/>
  <conditionalFormatting sqref="T5:T59">
    <cfRule type="expression" dxfId="0" priority="3">
      <formula>N5&gt;G5</formula>
    </cfRule>
    <cfRule type="expression" priority="4">
      <formula>$M$5&gt;$F$5</formula>
    </cfRule>
  </conditionalFormatting>
  <dataValidations count="3">
    <dataValidation type="list" allowBlank="1" showInputMessage="1" showErrorMessage="1" sqref="F27:F59 F6:F25" xr:uid="{C9898858-2699-42E6-A571-1C1F0BE213EC}">
      <formula1>"YES, NO"</formula1>
    </dataValidation>
    <dataValidation type="list" allowBlank="1" showInputMessage="1" showErrorMessage="1" sqref="O6:O59" xr:uid="{63279600-93D3-4AAD-BDBE-36F5663DF8B1}">
      <formula1>"Fiber, Copper, Fixed Wireless"</formula1>
    </dataValidation>
    <dataValidation type="decimal" showInputMessage="1" showErrorMessage="1" sqref="Q6:Q59"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E8696A51-42CC-4762-AB6B-A0FCCC0852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2024-10-30T20:31:52Z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2024-10-30T16:39:23Z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0ca57668-253f-45af-8d9d-562a4197e425</vt:lpwstr>
  </property>
  <property fmtid="{D5CDD505-2E9C-101B-9397-08002B2CF9AE}" pid="18" name="MSIP_Label_d0979fc8-5559-4f19-93ee-e28ca03d7638_ContentBits">
    <vt:lpwstr>0</vt:lpwstr>
  </property>
</Properties>
</file>