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wfbr-my.sharepoint.com/personal/jcc6098_nwestnetwork_com1/Documents/Desktop/2024 RFQ List-WATECH/25-RFQ-015/"/>
    </mc:Choice>
  </mc:AlternateContent>
  <xr:revisionPtr revIDLastSave="0" documentId="8_{767A28D0-2E64-4F46-A3FF-14FBF5658EC5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/>
  <c r="V22" i="19" a="1"/>
  <c r="V22" i="19" s="1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/>
  <c r="V38" i="19" a="1"/>
  <c r="V38" i="19" s="1"/>
  <c r="V39" i="19" a="1"/>
  <c r="V39" i="19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" i="19" a="1"/>
  <c r="V5" i="19" s="1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57" i="19" l="1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<sst xmlns="http://schemas.openxmlformats.org/spreadsheetml/2006/main" count="130" uniqueCount="86">
  <si>
    <t>Evaluation Model for Solicitation Number 25-RFQ-015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</si>
  <si>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</si>
  <si>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</si>
  <si>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</si>
  <si>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</si>
  <si>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</si>
  <si>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</si>
  <si>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</si>
  <si>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</si>
  <si>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</si>
  <si>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</si>
  <si>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</si>
  <si>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</si>
  <si>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</si>
  <si>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</si>
  <si>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</si>
  <si>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</si>
  <si>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</si>
  <si>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</si>
  <si>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</si>
  <si>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</si>
  <si>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</si>
  <si>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</si>
  <si>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</si>
  <si>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</si>
  <si>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</si>
  <si>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</si>
  <si>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</si>
  <si>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</si>
  <si>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</si>
  <si>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</si>
  <si>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</si>
  <si>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</si>
  <si>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</si>
  <si>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DOLC0602</t>
  </si>
  <si>
    <t>Battle Ground Auto License
301 W Main St #101, 
Battleground, WA 98604-4411</t>
  </si>
  <si>
    <t>DOL Network Support                                                                        360-664-4904                                              DLISNetTelSup@dol.wa.gov</t>
  </si>
  <si>
    <t>Install extended handoff per attached site map (DOLC0602 Floor plan 2018.pdf)</t>
  </si>
  <si>
    <t>100M</t>
  </si>
  <si>
    <t>N/A</t>
  </si>
  <si>
    <t>DOLC3103</t>
  </si>
  <si>
    <t>Edmonds Auto License &amp; Service
550 5th Ave S, 
Edmonds, WA 98020-3403</t>
  </si>
  <si>
    <t>DOL Network Support                                                                         360-664-4904                                                                               DLISNetTelSup@dol.wa.gov</t>
  </si>
  <si>
    <t>Install extended handoff per attached site map (DOLC3103 Edmonds Auto License loor Plan.pdf)</t>
  </si>
  <si>
    <t>Fiber</t>
  </si>
  <si>
    <t>DOLC2725</t>
  </si>
  <si>
    <t>Eatonville Licensing
820 State Route 161 N, 
Eatonville WA 98328-9099</t>
  </si>
  <si>
    <t>DOL Network Support                                                                          360-664-4904                                             DLISNetTelSup@dol.wa.gov</t>
  </si>
  <si>
    <t>Install extended handoff per attached site map (DOLC2725 office layoput 2018.pdf)</t>
  </si>
  <si>
    <t>DOLD3602</t>
  </si>
  <si>
    <t>145 Jade St, 
Walla Walla, WA 99362-4704</t>
  </si>
  <si>
    <t>DOL Network Support                                                                                      360-664-4904                                                            DLISNetTelSup@dol.wa.gov</t>
  </si>
  <si>
    <t>Install extended handoff per attached site map (DOLD3602 – Walla Walla Office layout 2017.pdf)</t>
  </si>
  <si>
    <t>DOLC0901</t>
  </si>
  <si>
    <t>Douglas County Auditor Auto License
213 S Rainier St, 
Waterville, WA 98858</t>
  </si>
  <si>
    <t>DOL Network Support                                                                 360-664-4904                                                                                DLISNetTelSup@dol.wa.gov</t>
  </si>
  <si>
    <t>Install extended handoff per attached site map (DOLC0901 Office layout.pdf)</t>
  </si>
  <si>
    <t>DOLC0215</t>
  </si>
  <si>
    <t>Licensing Etc.
914 6th Street, 
Clarkston, WA 99403-2079</t>
  </si>
  <si>
    <t>DOL Network Support 360-664-4904 DLISNetTelSup@dol.wa.gov</t>
  </si>
  <si>
    <t>Install extended handoff per attached site map (DOLC0215 Floor Plan.pdf)</t>
  </si>
  <si>
    <t>DOLD1714</t>
  </si>
  <si>
    <t>7225 170th Avenue NE, Suite 110, 
Redmond, WA 98052-7879</t>
  </si>
  <si>
    <t>DOL Network Support                                                                        360-664-4904                                                          DLISNetTelSup@dol.wa.gov</t>
  </si>
  <si>
    <t>Install extended handoff per attached site map (DOLD1714 -Redmond Town Center Plan with Arrow for IT Room.docx.pdf)</t>
  </si>
  <si>
    <t>40,20,10,</t>
  </si>
  <si>
    <t>PE-ORT2701</t>
  </si>
  <si>
    <t>1301 Orting Kapowsin Hwy.,                                           Orting, Wa 98360-9550</t>
  </si>
  <si>
    <t xml:space="preserve">Mark Hunt                                                                                  360-890-1955                                                               markh@dva.wa.gov      </t>
  </si>
  <si>
    <t>DEMARC  in the Administrative building room 105. Install extended handoff per attached site map (DVA2701-OrtingPortOrchard floor plan.pdf)</t>
  </si>
  <si>
    <t xml:space="preserve">This request is for a redundant / diverse circuit . Existing circuit is provided by Startouch. Proposed solution must not utilize Startouch. This is to be used for a redundant/backup connection for DVA2701. </t>
  </si>
  <si>
    <t>GAMBFED</t>
  </si>
  <si>
    <t>501 S 336th St.  Suite 210.                                               Federal Way, WA 98003-6745</t>
  </si>
  <si>
    <t>Federico Areopagita
360-486-3482
federico.areopagita@wsgc.wa.gov
Site Contact:
Dan Frey
206-786-3531</t>
  </si>
  <si>
    <t>Install extended hand of to within 10' of GMBs current handoff per sitemap (GAMBFED.pdf)</t>
  </si>
  <si>
    <t>50M</t>
  </si>
  <si>
    <t xml:space="preserve">Th extended handoff to within 10' of GMBs current equipment.  Upon completion pictures of the equipment in coorilation to the customers equipment required. </t>
  </si>
  <si>
    <t>DOLC1904</t>
  </si>
  <si>
    <t>Mitchell, Reed &amp; Schmitten Insurance
803 W First St, 
Cle Elum, WA 98922-1011</t>
  </si>
  <si>
    <t>Install extended handoff per attached site map (DOLC1904 Building layout 2017.pdf)</t>
  </si>
  <si>
    <t>BIIARENT</t>
  </si>
  <si>
    <t>700 S Renton Village Place, Suite 100                                         Renton WA 98055-3247</t>
  </si>
  <si>
    <t>Office contact Lorie Cissell                                                                     360-561-2832                                                    lorie.cissell@biia.wa.gov
Building Contact Sean Munger                                          206-334-7351                                                          smunger@lpc.com</t>
  </si>
  <si>
    <t>Install per Office contact direction</t>
  </si>
  <si>
    <t>NO</t>
  </si>
  <si>
    <t>this office is scheduled for opening in Mid-Feburary and install must be completed by Feb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</si>
</sst>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2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7" fontId="2" fillId="40" borderId="9" xfId="45" applyBorder="1">
      <alignment horizontal="left" vertical="top" wrapText="1"/>
    </xf>
    <xf numFmtId="7" fontId="2" fillId="39" borderId="9" xfId="44" applyBorder="1">
      <alignment horizontal="left" vertical="top" wrapText="1"/>
    </xf>
    <xf numFmtId="7" fontId="2" fillId="2" borderId="36" xfId="46">
      <alignment horizontal="left" vertical="top" wrapText="1"/>
    </xf>
    <xf numFmtId="7" fontId="2" fillId="41" borderId="29" xfId="44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0"/>
  <sheetViews>
    <sheetView tabSelected="1" topLeftCell="A3" zoomScale="70" zoomScaleNormal="70" workbookViewId="0">
      <selection activeCell="O11" sqref="O11"/>
    </sheetView>
  </sheetViews>
  <sheetFormatPr defaultRowHeight="15"/>
  <cols>
    <col min="1" max="1" width="4" style="107" customWidth="1"/>
    <col min="2" max="2" width="18.5703125" customWidth="1"/>
    <col min="3" max="3" width="40.5703125" customWidth="1"/>
    <col min="4" max="4" width="37.42578125" customWidth="1"/>
    <col min="5" max="5" width="46.5703125" customWidth="1"/>
    <col min="6" max="6" width="9.140625" customWidth="1"/>
    <col min="7" max="7" width="9.7109375" customWidth="1"/>
    <col min="8" max="8" width="18.28515625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0.5703125" customWidth="1"/>
    <col min="19" max="19" width="15.42578125" customWidth="1"/>
    <col min="20" max="20" width="9.7109375" customWidth="1"/>
    <col min="21" max="21" width="15" customWidth="1"/>
    <col min="22" max="22" width="16" style="125" customWidth="1"/>
    <col min="23" max="23" width="17.7109375" customWidth="1"/>
    <col min="24" max="24" width="14.7109375" customWidth="1"/>
  </cols>
  <sheetData>
    <row r="1" spans="1:24" ht="27.95" customHeight="1" thickBot="1">
      <c r="A1" s="104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0"/>
      <c r="W1" s="15"/>
      <c r="X1" s="15"/>
    </row>
    <row r="2" spans="1:24" ht="17.45" customHeight="1" thickBot="1">
      <c r="A2" s="105"/>
      <c r="B2" s="103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49" t="s">
        <v>2</v>
      </c>
      <c r="O2" s="150"/>
      <c r="P2" s="150"/>
      <c r="Q2" s="150"/>
      <c r="R2" s="150"/>
      <c r="S2" s="151"/>
      <c r="T2" s="6"/>
      <c r="U2" s="6"/>
      <c r="V2" s="121"/>
      <c r="W2" s="15"/>
      <c r="X2" s="15"/>
    </row>
    <row r="3" spans="1:24" ht="80.45" customHeight="1" thickBot="1">
      <c r="A3" s="106"/>
      <c r="B3" s="7"/>
      <c r="C3" s="8"/>
      <c r="D3" s="8"/>
      <c r="E3" s="8"/>
      <c r="F3" s="8"/>
      <c r="G3" s="8"/>
      <c r="H3" s="8"/>
      <c r="I3" s="143" t="s">
        <v>3</v>
      </c>
      <c r="J3" s="144"/>
      <c r="K3" s="145"/>
      <c r="L3" s="9"/>
      <c r="M3" s="10"/>
      <c r="N3" s="12"/>
      <c r="O3" s="13"/>
      <c r="P3" s="13"/>
      <c r="Q3" s="13"/>
      <c r="R3" s="146" t="s">
        <v>4</v>
      </c>
      <c r="S3" s="147"/>
      <c r="T3" s="148" t="s">
        <v>5</v>
      </c>
      <c r="U3" s="148"/>
      <c r="V3" s="148"/>
      <c r="W3" s="148"/>
      <c r="X3" s="148"/>
    </row>
    <row r="4" spans="1:24" ht="79.5" customHeight="1" thickBot="1">
      <c r="A4" s="106"/>
      <c r="B4" s="80" t="s">
        <v>6</v>
      </c>
      <c r="C4" s="78" t="s">
        <v>7</v>
      </c>
      <c r="D4" s="78" t="s">
        <v>8</v>
      </c>
      <c r="E4" s="78" t="s">
        <v>9</v>
      </c>
      <c r="F4" s="78" t="s">
        <v>10</v>
      </c>
      <c r="G4" s="79" t="s">
        <v>11</v>
      </c>
      <c r="H4" s="78" t="s">
        <v>12</v>
      </c>
      <c r="I4" s="80" t="s">
        <v>13</v>
      </c>
      <c r="J4" s="78" t="s">
        <v>14</v>
      </c>
      <c r="K4" s="81" t="s">
        <v>15</v>
      </c>
      <c r="L4" s="81" t="s">
        <v>16</v>
      </c>
      <c r="M4" s="10"/>
      <c r="N4" s="82" t="s">
        <v>17</v>
      </c>
      <c r="O4" s="83" t="s">
        <v>18</v>
      </c>
      <c r="P4" s="84" t="s">
        <v>19</v>
      </c>
      <c r="Q4" s="84" t="s">
        <v>20</v>
      </c>
      <c r="R4" s="88" t="s">
        <v>21</v>
      </c>
      <c r="S4" s="89" t="s">
        <v>22</v>
      </c>
      <c r="T4" s="142" t="s">
        <v>23</v>
      </c>
      <c r="U4" s="142" t="s">
        <v>24</v>
      </c>
      <c r="V4" s="122" t="s">
        <v>25</v>
      </c>
      <c r="W4" s="142" t="s">
        <v>14</v>
      </c>
      <c r="X4" s="142" t="s">
        <v>15</v>
      </c>
    </row>
    <row r="5" spans="1:24" ht="69.75" customHeight="1" thickTop="1">
      <c r="A5" s="105"/>
      <c r="B5" s="108" t="s">
        <v>26</v>
      </c>
      <c r="C5" s="109" t="s">
        <v>27</v>
      </c>
      <c r="D5" s="109" t="s">
        <v>28</v>
      </c>
      <c r="E5" s="109" t="s">
        <v>29</v>
      </c>
      <c r="F5" s="109" t="s">
        <v>30</v>
      </c>
      <c r="G5" s="109">
        <v>150</v>
      </c>
      <c r="H5" s="110" t="s">
        <v>31</v>
      </c>
      <c r="I5" s="108" t="s">
        <v>32</v>
      </c>
      <c r="J5" s="133">
        <v>10</v>
      </c>
      <c r="K5" s="134">
        <v>50</v>
      </c>
      <c r="L5" s="112" t="s">
        <v>33</v>
      </c>
      <c r="M5" s="113"/>
      <c r="N5" s="114"/>
      <c r="O5" s="115"/>
      <c r="P5" s="116"/>
      <c r="Q5" s="116"/>
      <c r="R5" s="117"/>
      <c r="S5" s="118"/>
      <c r="T5" s="135">
        <f>IF(ISBLANK(N5),G5,N5)</f>
        <v>150</v>
      </c>
      <c r="U5" s="119">
        <f>24*P5+Q5</f>
        <v>0</v>
      </c>
      <c r="V5" s="123" cm="1">
        <f t="array" ref="V5">_xlfn.IFS(ISBLANK(O5),0,O5="Fiber",40,O5="Fixed Wireless",20,O5="Copper",10)</f>
        <v>0</v>
      </c>
      <c r="W5" s="111">
        <f>J5</f>
        <v>10</v>
      </c>
      <c r="X5" s="111">
        <f>K5</f>
        <v>50</v>
      </c>
    </row>
    <row r="6" spans="1:24" ht="45.6" customHeight="1">
      <c r="A6" s="105">
        <v>1</v>
      </c>
      <c r="B6" s="92" t="s">
        <v>34</v>
      </c>
      <c r="C6" s="93" t="s">
        <v>35</v>
      </c>
      <c r="D6" s="93" t="s">
        <v>36</v>
      </c>
      <c r="E6" s="93" t="s">
        <v>37</v>
      </c>
      <c r="F6" s="93" t="s">
        <v>30</v>
      </c>
      <c r="G6" s="93">
        <v>150</v>
      </c>
      <c r="H6" s="94" t="s">
        <v>38</v>
      </c>
      <c r="I6" s="19" t="s">
        <v>32</v>
      </c>
      <c r="J6" s="127">
        <v>10</v>
      </c>
      <c r="K6" s="22">
        <v>50</v>
      </c>
      <c r="L6" s="23"/>
      <c r="M6" s="16"/>
      <c r="N6" s="37"/>
      <c r="O6" s="34"/>
      <c r="P6" s="35"/>
      <c r="Q6" s="91"/>
      <c r="R6" s="138" t="s">
        <v>39</v>
      </c>
      <c r="S6" s="45"/>
      <c r="T6" s="39">
        <f t="shared" ref="T6" si="0">IF(ISBLANK(N6),G6,N6)</f>
        <v>150</v>
      </c>
      <c r="U6" s="17">
        <f t="shared" ref="U6" si="1">24*P6+Q6</f>
        <v>0</v>
      </c>
      <c r="V6" s="124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47.25">
      <c r="A7" s="105">
        <v>2</v>
      </c>
      <c r="B7" s="59" t="s">
        <v>40</v>
      </c>
      <c r="C7" s="98" t="s">
        <v>41</v>
      </c>
      <c r="D7" s="137" t="s">
        <v>42</v>
      </c>
      <c r="E7" s="98" t="s">
        <v>43</v>
      </c>
      <c r="F7" s="87" t="s">
        <v>30</v>
      </c>
      <c r="G7" s="87">
        <v>150</v>
      </c>
      <c r="H7" s="99" t="s">
        <v>38</v>
      </c>
      <c r="I7" s="51" t="s">
        <v>32</v>
      </c>
      <c r="J7" s="128">
        <v>10</v>
      </c>
      <c r="K7" s="54">
        <v>50</v>
      </c>
      <c r="L7" s="55"/>
      <c r="M7" s="16"/>
      <c r="N7" s="56">
        <v>90</v>
      </c>
      <c r="O7" s="57" t="s">
        <v>44</v>
      </c>
      <c r="P7" s="58">
        <v>550</v>
      </c>
      <c r="Q7" s="43">
        <v>0</v>
      </c>
      <c r="R7" s="139" t="s">
        <v>39</v>
      </c>
      <c r="S7" s="46">
        <v>795</v>
      </c>
      <c r="T7" s="39">
        <f t="shared" ref="T7:T9" si="4">IF(ISBLANK(N7),G7,N7)</f>
        <v>90</v>
      </c>
      <c r="U7" s="17">
        <f t="shared" ref="U7:U9" si="5">24*P7+Q7</f>
        <v>13200</v>
      </c>
      <c r="V7" s="124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47.25">
      <c r="A8" s="105">
        <v>3</v>
      </c>
      <c r="B8" s="92" t="s">
        <v>45</v>
      </c>
      <c r="C8" s="93" t="s">
        <v>46</v>
      </c>
      <c r="D8" s="93" t="s">
        <v>47</v>
      </c>
      <c r="E8" s="93" t="s">
        <v>48</v>
      </c>
      <c r="F8" s="93" t="s">
        <v>30</v>
      </c>
      <c r="G8" s="93">
        <v>150</v>
      </c>
      <c r="H8" s="94" t="s">
        <v>38</v>
      </c>
      <c r="I8" s="92" t="s">
        <v>32</v>
      </c>
      <c r="J8" s="126">
        <v>10</v>
      </c>
      <c r="K8" s="95">
        <v>50</v>
      </c>
      <c r="L8" s="96"/>
      <c r="M8" s="16"/>
      <c r="N8" s="97"/>
      <c r="O8" s="90"/>
      <c r="P8" s="90"/>
      <c r="Q8" s="91"/>
      <c r="R8" s="138" t="s">
        <v>39</v>
      </c>
      <c r="S8" s="140"/>
      <c r="T8" s="39">
        <f t="shared" si="4"/>
        <v>150</v>
      </c>
      <c r="U8" s="17">
        <f t="shared" si="5"/>
        <v>0</v>
      </c>
      <c r="V8" s="124" cm="1">
        <f t="array" ref="V8">_xlfn.IFS(ISBLANK(O8),0,O8="Fiber",40,O8="Fixed Wireless",20,O8="Copper",10)</f>
        <v>0</v>
      </c>
      <c r="W8" s="18">
        <f t="shared" si="6"/>
        <v>10</v>
      </c>
      <c r="X8" s="18">
        <f t="shared" si="7"/>
        <v>50</v>
      </c>
    </row>
    <row r="9" spans="1:24" ht="47.25">
      <c r="A9" s="105">
        <v>4</v>
      </c>
      <c r="B9" s="59" t="s">
        <v>49</v>
      </c>
      <c r="C9" s="60" t="s">
        <v>50</v>
      </c>
      <c r="D9" s="52" t="s">
        <v>51</v>
      </c>
      <c r="E9" s="60" t="s">
        <v>52</v>
      </c>
      <c r="F9" s="60" t="s">
        <v>30</v>
      </c>
      <c r="G9" s="60">
        <v>150</v>
      </c>
      <c r="H9" s="61" t="s">
        <v>38</v>
      </c>
      <c r="I9" s="59" t="s">
        <v>32</v>
      </c>
      <c r="J9" s="129">
        <v>10</v>
      </c>
      <c r="K9" s="62">
        <v>50</v>
      </c>
      <c r="L9" s="55"/>
      <c r="M9" s="16"/>
      <c r="N9" s="56"/>
      <c r="O9" s="57"/>
      <c r="P9" s="58"/>
      <c r="Q9" s="43"/>
      <c r="R9" s="139" t="s">
        <v>39</v>
      </c>
      <c r="S9" s="141"/>
      <c r="T9" s="39">
        <f t="shared" si="4"/>
        <v>150</v>
      </c>
      <c r="U9" s="17">
        <f t="shared" si="5"/>
        <v>0</v>
      </c>
      <c r="V9" s="124" cm="1">
        <f t="array" ref="V9">_xlfn.IFS(ISBLANK(O9),0,O9="Fiber",40,O9="Fixed Wireless",20,O9="Copper",10)</f>
        <v>0</v>
      </c>
      <c r="W9" s="18">
        <f t="shared" si="6"/>
        <v>10</v>
      </c>
      <c r="X9" s="18">
        <f t="shared" si="7"/>
        <v>50</v>
      </c>
    </row>
    <row r="10" spans="1:24" ht="47.25">
      <c r="A10" s="105">
        <v>5</v>
      </c>
      <c r="B10" s="85" t="s">
        <v>53</v>
      </c>
      <c r="C10" s="98" t="s">
        <v>54</v>
      </c>
      <c r="D10" s="98" t="s">
        <v>55</v>
      </c>
      <c r="E10" s="98" t="s">
        <v>56</v>
      </c>
      <c r="F10" s="87" t="s">
        <v>30</v>
      </c>
      <c r="G10" s="87">
        <v>150</v>
      </c>
      <c r="H10" s="99" t="s">
        <v>38</v>
      </c>
      <c r="I10" s="85" t="s">
        <v>32</v>
      </c>
      <c r="J10" s="130">
        <v>10</v>
      </c>
      <c r="K10" s="100">
        <v>50</v>
      </c>
      <c r="L10" s="86"/>
      <c r="M10" s="16"/>
      <c r="N10" s="41">
        <v>120</v>
      </c>
      <c r="O10" s="42" t="s">
        <v>44</v>
      </c>
      <c r="P10" s="43">
        <v>600</v>
      </c>
      <c r="Q10" s="43">
        <v>0</v>
      </c>
      <c r="R10" s="139" t="s">
        <v>39</v>
      </c>
      <c r="S10" s="44">
        <v>795</v>
      </c>
      <c r="T10" s="39">
        <f t="shared" ref="T10:T57" si="8">IF(ISBLANK(N10),G10,N10)</f>
        <v>120</v>
      </c>
      <c r="U10" s="17">
        <f t="shared" ref="U10:U57" si="9">24*P10+Q10</f>
        <v>14400</v>
      </c>
      <c r="V10" s="124" cm="1">
        <f t="array" ref="V10">_xlfn.IFS(ISBLANK(O10),0,O10="Fiber",40,O10="Fixed Wireless",20,O10="Copper",10)</f>
        <v>40</v>
      </c>
      <c r="W10" s="18">
        <f t="shared" ref="W10:W57" si="10">J10</f>
        <v>10</v>
      </c>
      <c r="X10" s="18">
        <f t="shared" ref="X10:X15" si="11">K10</f>
        <v>50</v>
      </c>
    </row>
    <row r="11" spans="1:24" ht="47.25">
      <c r="A11" s="105">
        <v>6</v>
      </c>
      <c r="B11" s="19" t="s">
        <v>57</v>
      </c>
      <c r="C11" s="30" t="s">
        <v>58</v>
      </c>
      <c r="D11" s="30" t="s">
        <v>59</v>
      </c>
      <c r="E11" s="30" t="s">
        <v>60</v>
      </c>
      <c r="F11" s="20" t="s">
        <v>30</v>
      </c>
      <c r="G11" s="20">
        <v>150</v>
      </c>
      <c r="H11" s="21" t="s">
        <v>38</v>
      </c>
      <c r="I11" s="19" t="s">
        <v>32</v>
      </c>
      <c r="J11" s="127">
        <v>10</v>
      </c>
      <c r="K11" s="22">
        <v>50</v>
      </c>
      <c r="L11" s="23"/>
      <c r="M11" s="16"/>
      <c r="N11" s="37"/>
      <c r="O11" s="34"/>
      <c r="P11" s="35"/>
      <c r="Q11" s="91"/>
      <c r="R11" s="138" t="s">
        <v>39</v>
      </c>
      <c r="S11" s="45"/>
      <c r="T11" s="39">
        <f t="shared" si="8"/>
        <v>150</v>
      </c>
      <c r="U11" s="17">
        <f t="shared" si="9"/>
        <v>0</v>
      </c>
      <c r="V11" s="124" cm="1">
        <f t="array" ref="V11">_xlfn.IFS(ISBLANK(O11),0,O11="Fiber",40,O11="Fixed Wireless",20,O11="Copper",10)</f>
        <v>0</v>
      </c>
      <c r="W11" s="18">
        <f t="shared" si="10"/>
        <v>10</v>
      </c>
      <c r="X11" s="18">
        <f t="shared" si="11"/>
        <v>50</v>
      </c>
    </row>
    <row r="12" spans="1:24" ht="47.25">
      <c r="A12" s="105">
        <v>7</v>
      </c>
      <c r="B12" s="85" t="s">
        <v>61</v>
      </c>
      <c r="C12" s="98" t="s">
        <v>62</v>
      </c>
      <c r="D12" s="98" t="s">
        <v>63</v>
      </c>
      <c r="E12" s="98" t="s">
        <v>64</v>
      </c>
      <c r="F12" s="87" t="s">
        <v>30</v>
      </c>
      <c r="G12" s="87">
        <v>150</v>
      </c>
      <c r="H12" s="99" t="s">
        <v>38</v>
      </c>
      <c r="I12" s="85" t="s">
        <v>65</v>
      </c>
      <c r="J12" s="130">
        <v>10</v>
      </c>
      <c r="K12" s="100">
        <v>50</v>
      </c>
      <c r="L12" s="86"/>
      <c r="M12" s="16"/>
      <c r="N12" s="56">
        <v>90</v>
      </c>
      <c r="O12" s="57" t="s">
        <v>44</v>
      </c>
      <c r="P12" s="58">
        <v>550</v>
      </c>
      <c r="Q12" s="43">
        <v>0</v>
      </c>
      <c r="R12" s="139" t="s">
        <v>39</v>
      </c>
      <c r="S12" s="46">
        <v>795</v>
      </c>
      <c r="T12" s="39">
        <f t="shared" si="8"/>
        <v>90</v>
      </c>
      <c r="U12" s="17">
        <f t="shared" si="9"/>
        <v>13200</v>
      </c>
      <c r="V12" s="124" cm="1">
        <f t="array" ref="V12">_xlfn.IFS(ISBLANK(O12),0,O12="Fiber",40,O12="Fixed Wireless",20,O12="Copper",10)</f>
        <v>40</v>
      </c>
      <c r="W12" s="18">
        <f t="shared" si="10"/>
        <v>10</v>
      </c>
      <c r="X12" s="18">
        <f t="shared" si="11"/>
        <v>50</v>
      </c>
    </row>
    <row r="13" spans="1:24" ht="69" customHeight="1">
      <c r="A13" s="105">
        <v>8</v>
      </c>
      <c r="B13" s="19" t="s">
        <v>66</v>
      </c>
      <c r="C13" s="20" t="s">
        <v>67</v>
      </c>
      <c r="D13" s="20" t="s">
        <v>68</v>
      </c>
      <c r="E13" s="20" t="s">
        <v>69</v>
      </c>
      <c r="F13" s="20" t="s">
        <v>30</v>
      </c>
      <c r="G13" s="20">
        <v>250</v>
      </c>
      <c r="H13" s="21" t="s">
        <v>38</v>
      </c>
      <c r="I13" s="19" t="s">
        <v>32</v>
      </c>
      <c r="J13" s="127">
        <v>10</v>
      </c>
      <c r="K13" s="22">
        <v>50</v>
      </c>
      <c r="L13" s="23" t="s">
        <v>70</v>
      </c>
      <c r="M13" s="16"/>
      <c r="N13" s="37"/>
      <c r="O13" s="34"/>
      <c r="P13" s="35"/>
      <c r="Q13" s="91"/>
      <c r="R13" s="138" t="s">
        <v>39</v>
      </c>
      <c r="S13" s="63"/>
      <c r="T13" s="39">
        <f t="shared" si="8"/>
        <v>250</v>
      </c>
      <c r="U13" s="17">
        <f t="shared" si="9"/>
        <v>0</v>
      </c>
      <c r="V13" s="124" cm="1">
        <f t="array" ref="V13">_xlfn.IFS(ISBLANK(O13),0,O13="Fiber",40,O13="Fixed Wireless",20,O13="Copper",10)</f>
        <v>0</v>
      </c>
      <c r="W13" s="18">
        <f t="shared" si="10"/>
        <v>10</v>
      </c>
      <c r="X13" s="18">
        <f t="shared" si="11"/>
        <v>50</v>
      </c>
    </row>
    <row r="14" spans="1:24" ht="120" customHeight="1">
      <c r="A14" s="105">
        <v>9</v>
      </c>
      <c r="B14" s="24" t="s">
        <v>71</v>
      </c>
      <c r="C14" s="25" t="s">
        <v>72</v>
      </c>
      <c r="D14" s="25" t="s">
        <v>73</v>
      </c>
      <c r="E14" s="25" t="s">
        <v>74</v>
      </c>
      <c r="F14" s="25" t="s">
        <v>30</v>
      </c>
      <c r="G14" s="25">
        <v>150</v>
      </c>
      <c r="H14" s="26" t="s">
        <v>75</v>
      </c>
      <c r="I14" s="24" t="s">
        <v>32</v>
      </c>
      <c r="J14" s="131">
        <v>10</v>
      </c>
      <c r="K14" s="27">
        <v>50</v>
      </c>
      <c r="L14" s="28" t="s">
        <v>76</v>
      </c>
      <c r="M14" s="16"/>
      <c r="N14" s="56"/>
      <c r="O14" s="57"/>
      <c r="P14" s="58"/>
      <c r="Q14" s="43"/>
      <c r="R14" s="47"/>
      <c r="S14" s="64"/>
      <c r="T14" s="39">
        <f t="shared" si="8"/>
        <v>150</v>
      </c>
      <c r="U14" s="17">
        <f t="shared" si="9"/>
        <v>0</v>
      </c>
      <c r="V14" s="124" cm="1">
        <f t="array" ref="V14">_xlfn.IFS(ISBLANK(O14),0,O14="Fiber",40,O14="Fixed Wireless",20,O14="Copper",10)</f>
        <v>0</v>
      </c>
      <c r="W14" s="18">
        <f t="shared" si="10"/>
        <v>10</v>
      </c>
      <c r="X14" s="18">
        <f t="shared" si="11"/>
        <v>50</v>
      </c>
    </row>
    <row r="15" spans="1:24" ht="47.25">
      <c r="A15" s="105">
        <v>10</v>
      </c>
      <c r="B15" s="19" t="s">
        <v>77</v>
      </c>
      <c r="C15" s="20" t="s">
        <v>78</v>
      </c>
      <c r="D15" s="20" t="s">
        <v>59</v>
      </c>
      <c r="E15" s="20" t="s">
        <v>79</v>
      </c>
      <c r="F15" s="20" t="s">
        <v>30</v>
      </c>
      <c r="G15" s="20">
        <v>150</v>
      </c>
      <c r="H15" s="21" t="s">
        <v>38</v>
      </c>
      <c r="I15" s="19" t="s">
        <v>32</v>
      </c>
      <c r="J15" s="127">
        <v>10</v>
      </c>
      <c r="K15" s="22">
        <v>50</v>
      </c>
      <c r="L15" s="23"/>
      <c r="M15" s="16"/>
      <c r="N15" s="37">
        <v>120</v>
      </c>
      <c r="O15" s="34" t="s">
        <v>44</v>
      </c>
      <c r="P15" s="35">
        <v>550</v>
      </c>
      <c r="Q15" s="91">
        <v>0</v>
      </c>
      <c r="R15" s="138" t="s">
        <v>39</v>
      </c>
      <c r="S15" s="65">
        <v>795</v>
      </c>
      <c r="T15" s="39">
        <f t="shared" si="8"/>
        <v>120</v>
      </c>
      <c r="U15" s="17">
        <f t="shared" si="9"/>
        <v>13200</v>
      </c>
      <c r="V15" s="124" cm="1">
        <f t="array" ref="V15">_xlfn.IFS(ISBLANK(O15),0,O15="Fiber",40,O15="Fixed Wireless",20,O15="Copper",10)</f>
        <v>40</v>
      </c>
      <c r="W15" s="18">
        <f t="shared" si="10"/>
        <v>10</v>
      </c>
      <c r="X15" s="18">
        <f t="shared" si="11"/>
        <v>50</v>
      </c>
    </row>
    <row r="16" spans="1:24" ht="110.25">
      <c r="A16" s="105">
        <v>11</v>
      </c>
      <c r="B16" s="24" t="s">
        <v>80</v>
      </c>
      <c r="C16" s="25" t="s">
        <v>81</v>
      </c>
      <c r="D16" s="25" t="s">
        <v>82</v>
      </c>
      <c r="E16" s="25" t="s">
        <v>83</v>
      </c>
      <c r="F16" s="25" t="s">
        <v>84</v>
      </c>
      <c r="G16" s="25">
        <v>90</v>
      </c>
      <c r="H16" s="26" t="s">
        <v>38</v>
      </c>
      <c r="I16" s="24" t="s">
        <v>32</v>
      </c>
      <c r="J16" s="131">
        <v>50</v>
      </c>
      <c r="K16" s="27">
        <v>50</v>
      </c>
      <c r="L16" s="28" t="s">
        <v>85</v>
      </c>
      <c r="M16" s="16"/>
      <c r="N16" s="56"/>
      <c r="O16" s="57"/>
      <c r="P16" s="58"/>
      <c r="Q16" s="43"/>
      <c r="R16" s="139" t="s">
        <v>39</v>
      </c>
      <c r="S16" s="46"/>
      <c r="T16" s="39">
        <f t="shared" si="8"/>
        <v>90</v>
      </c>
      <c r="U16" s="17">
        <f t="shared" si="9"/>
        <v>0</v>
      </c>
      <c r="V16" s="124" cm="1">
        <f t="array" ref="V16">_xlfn.IFS(ISBLANK(O16),0,O16="Fiber",40,O16="Fixed Wireless",20,O16="Copper",10)</f>
        <v>0</v>
      </c>
      <c r="W16" s="18">
        <f t="shared" si="10"/>
        <v>50</v>
      </c>
      <c r="X16" s="18">
        <f t="shared" ref="X16:X29" si="12">K16</f>
        <v>50</v>
      </c>
    </row>
    <row r="17" spans="1:24" ht="20.100000000000001" customHeight="1">
      <c r="A17" s="105">
        <v>12</v>
      </c>
      <c r="B17" s="19"/>
      <c r="C17" s="20"/>
      <c r="D17" s="20"/>
      <c r="E17" s="20"/>
      <c r="F17" s="20"/>
      <c r="G17" s="20"/>
      <c r="H17" s="21"/>
      <c r="I17" s="19"/>
      <c r="J17" s="127"/>
      <c r="K17" s="22"/>
      <c r="L17" s="23"/>
      <c r="M17" s="16"/>
      <c r="N17" s="37"/>
      <c r="O17" s="34"/>
      <c r="P17" s="35"/>
      <c r="Q17" s="91"/>
      <c r="R17" s="40"/>
      <c r="S17" s="45"/>
      <c r="T17" s="39">
        <f t="shared" si="8"/>
        <v>0</v>
      </c>
      <c r="U17" s="17">
        <f t="shared" si="9"/>
        <v>0</v>
      </c>
      <c r="V17" s="124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si="12"/>
        <v>0</v>
      </c>
    </row>
    <row r="18" spans="1:24" ht="20.100000000000001" customHeight="1">
      <c r="A18" s="105">
        <v>13</v>
      </c>
      <c r="B18" s="51"/>
      <c r="C18" s="52"/>
      <c r="D18" s="52"/>
      <c r="E18" s="52"/>
      <c r="F18" s="52"/>
      <c r="G18" s="52"/>
      <c r="H18" s="53"/>
      <c r="I18" s="51"/>
      <c r="J18" s="128"/>
      <c r="K18" s="54"/>
      <c r="L18" s="55"/>
      <c r="M18" s="38"/>
      <c r="N18" s="56"/>
      <c r="O18" s="57"/>
      <c r="P18" s="58"/>
      <c r="Q18" s="43"/>
      <c r="R18" s="101"/>
      <c r="S18" s="46"/>
      <c r="T18" s="39">
        <f t="shared" si="8"/>
        <v>0</v>
      </c>
      <c r="U18" s="17">
        <f t="shared" si="9"/>
        <v>0</v>
      </c>
      <c r="V18" s="124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5">
        <v>14</v>
      </c>
      <c r="B19" s="19"/>
      <c r="C19" s="20"/>
      <c r="D19" s="20"/>
      <c r="E19" s="20"/>
      <c r="F19" s="20"/>
      <c r="G19" s="20"/>
      <c r="H19" s="21"/>
      <c r="I19" s="19"/>
      <c r="J19" s="127"/>
      <c r="K19" s="22"/>
      <c r="L19" s="23"/>
      <c r="M19" s="38"/>
      <c r="N19" s="37"/>
      <c r="O19" s="34"/>
      <c r="P19" s="35"/>
      <c r="Q19" s="91"/>
      <c r="R19" s="48"/>
      <c r="S19" s="45"/>
      <c r="T19" s="39">
        <f t="shared" si="8"/>
        <v>0</v>
      </c>
      <c r="U19" s="17">
        <f t="shared" si="9"/>
        <v>0</v>
      </c>
      <c r="V19" s="124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5">
        <v>15</v>
      </c>
      <c r="B20" s="59"/>
      <c r="C20" s="60"/>
      <c r="D20" s="52"/>
      <c r="E20" s="60"/>
      <c r="F20" s="60"/>
      <c r="G20" s="60"/>
      <c r="H20" s="61"/>
      <c r="I20" s="59"/>
      <c r="J20" s="129"/>
      <c r="K20" s="62"/>
      <c r="L20" s="55"/>
      <c r="M20" s="38"/>
      <c r="N20" s="56"/>
      <c r="O20" s="57"/>
      <c r="P20" s="58"/>
      <c r="Q20" s="43"/>
      <c r="R20" s="102"/>
      <c r="S20" s="46"/>
      <c r="T20" s="39">
        <f t="shared" si="8"/>
        <v>0</v>
      </c>
      <c r="U20" s="17">
        <f t="shared" si="9"/>
        <v>0</v>
      </c>
      <c r="V20" s="124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5">
        <v>16</v>
      </c>
      <c r="B21" s="19"/>
      <c r="C21" s="20"/>
      <c r="D21" s="20"/>
      <c r="E21" s="20"/>
      <c r="F21" s="20"/>
      <c r="G21" s="20"/>
      <c r="H21" s="21"/>
      <c r="I21" s="19"/>
      <c r="J21" s="127"/>
      <c r="K21" s="22"/>
      <c r="L21" s="23"/>
      <c r="M21" s="16"/>
      <c r="N21" s="37"/>
      <c r="O21" s="34"/>
      <c r="P21" s="35"/>
      <c r="Q21" s="35"/>
      <c r="R21" s="136"/>
      <c r="S21" s="45"/>
      <c r="T21" s="39">
        <f t="shared" si="8"/>
        <v>0</v>
      </c>
      <c r="U21" s="17">
        <f t="shared" si="9"/>
        <v>0</v>
      </c>
      <c r="V21" s="124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5">
        <v>17</v>
      </c>
      <c r="B22" s="51"/>
      <c r="C22" s="52"/>
      <c r="D22" s="52"/>
      <c r="E22" s="52"/>
      <c r="F22" s="52"/>
      <c r="G22" s="52"/>
      <c r="H22" s="53"/>
      <c r="I22" s="51"/>
      <c r="J22" s="128"/>
      <c r="K22" s="54"/>
      <c r="L22" s="55"/>
      <c r="M22" s="16"/>
      <c r="N22" s="56"/>
      <c r="O22" s="57"/>
      <c r="P22" s="58"/>
      <c r="Q22" s="58"/>
      <c r="R22" s="70"/>
      <c r="S22" s="46"/>
      <c r="T22" s="39">
        <f t="shared" si="8"/>
        <v>0</v>
      </c>
      <c r="U22" s="17">
        <f t="shared" si="9"/>
        <v>0</v>
      </c>
      <c r="V22" s="124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5">
        <v>18</v>
      </c>
      <c r="B23" s="19"/>
      <c r="C23" s="20"/>
      <c r="D23" s="20"/>
      <c r="E23" s="20"/>
      <c r="F23" s="20"/>
      <c r="G23" s="20"/>
      <c r="H23" s="21"/>
      <c r="I23" s="19"/>
      <c r="J23" s="127"/>
      <c r="K23" s="22"/>
      <c r="L23" s="23"/>
      <c r="M23" s="16"/>
      <c r="N23" s="37"/>
      <c r="O23" s="34"/>
      <c r="P23" s="35"/>
      <c r="Q23" s="35"/>
      <c r="R23" s="136"/>
      <c r="S23" s="63"/>
      <c r="T23" s="39">
        <f t="shared" si="8"/>
        <v>0</v>
      </c>
      <c r="U23" s="17">
        <f t="shared" si="9"/>
        <v>0</v>
      </c>
      <c r="V23" s="124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5">
        <v>19</v>
      </c>
      <c r="B24" s="24"/>
      <c r="C24" s="25"/>
      <c r="D24" s="25"/>
      <c r="E24" s="25"/>
      <c r="F24" s="25"/>
      <c r="G24" s="25"/>
      <c r="H24" s="26"/>
      <c r="I24" s="24"/>
      <c r="J24" s="131"/>
      <c r="K24" s="27"/>
      <c r="L24" s="28"/>
      <c r="M24" s="16"/>
      <c r="N24" s="56"/>
      <c r="O24" s="57"/>
      <c r="P24" s="58"/>
      <c r="Q24" s="58"/>
      <c r="R24" s="47"/>
      <c r="S24" s="64"/>
      <c r="T24" s="39">
        <f t="shared" si="8"/>
        <v>0</v>
      </c>
      <c r="U24" s="17">
        <f t="shared" si="9"/>
        <v>0</v>
      </c>
      <c r="V24" s="124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5">
        <v>20</v>
      </c>
      <c r="B25" s="19"/>
      <c r="C25" s="20"/>
      <c r="D25" s="20"/>
      <c r="E25" s="20"/>
      <c r="F25" s="20"/>
      <c r="G25" s="20"/>
      <c r="H25" s="21"/>
      <c r="I25" s="19"/>
      <c r="J25" s="127"/>
      <c r="K25" s="22"/>
      <c r="L25" s="23"/>
      <c r="M25" s="16"/>
      <c r="N25" s="37"/>
      <c r="O25" s="34"/>
      <c r="P25" s="35"/>
      <c r="Q25" s="35"/>
      <c r="R25" s="67"/>
      <c r="S25" s="65"/>
      <c r="T25" s="39">
        <f t="shared" si="8"/>
        <v>0</v>
      </c>
      <c r="U25" s="17">
        <f t="shared" si="9"/>
        <v>0</v>
      </c>
      <c r="V25" s="124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5">
        <v>24</v>
      </c>
      <c r="B26" s="24"/>
      <c r="C26" s="71"/>
      <c r="D26" s="25"/>
      <c r="E26" s="25"/>
      <c r="F26" s="25"/>
      <c r="G26" s="25"/>
      <c r="H26" s="26"/>
      <c r="I26" s="24"/>
      <c r="J26" s="131"/>
      <c r="K26" s="27"/>
      <c r="L26" s="28"/>
      <c r="M26" s="16"/>
      <c r="N26" s="56"/>
      <c r="O26" s="57"/>
      <c r="P26" s="58"/>
      <c r="Q26" s="58"/>
      <c r="R26" s="68"/>
      <c r="S26" s="46"/>
      <c r="T26" s="14">
        <f t="shared" si="8"/>
        <v>0</v>
      </c>
      <c r="U26" s="17">
        <f t="shared" si="9"/>
        <v>0</v>
      </c>
      <c r="V26" s="124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5">
        <v>25</v>
      </c>
      <c r="B27" s="19"/>
      <c r="C27" s="30"/>
      <c r="D27" s="20"/>
      <c r="E27" s="20"/>
      <c r="F27" s="20"/>
      <c r="G27" s="20"/>
      <c r="H27" s="21"/>
      <c r="I27" s="19"/>
      <c r="J27" s="127"/>
      <c r="K27" s="22"/>
      <c r="L27" s="23"/>
      <c r="M27" s="16"/>
      <c r="N27" s="37"/>
      <c r="O27" s="34"/>
      <c r="P27" s="35"/>
      <c r="Q27" s="35"/>
      <c r="R27" s="67"/>
      <c r="S27" s="36"/>
      <c r="T27" s="39">
        <f t="shared" si="8"/>
        <v>0</v>
      </c>
      <c r="U27" s="17">
        <f t="shared" si="9"/>
        <v>0</v>
      </c>
      <c r="V27" s="124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5">
        <v>26</v>
      </c>
      <c r="B28" s="24"/>
      <c r="C28" s="25"/>
      <c r="D28" s="25"/>
      <c r="E28" s="25"/>
      <c r="F28" s="25"/>
      <c r="G28" s="25"/>
      <c r="H28" s="26"/>
      <c r="I28" s="24"/>
      <c r="J28" s="131"/>
      <c r="K28" s="27"/>
      <c r="L28" s="28"/>
      <c r="M28" s="16"/>
      <c r="N28" s="56"/>
      <c r="O28" s="57"/>
      <c r="P28" s="58"/>
      <c r="Q28" s="58"/>
      <c r="R28" s="68"/>
      <c r="S28" s="46"/>
      <c r="T28" s="39">
        <f t="shared" si="8"/>
        <v>0</v>
      </c>
      <c r="U28" s="17">
        <f t="shared" si="9"/>
        <v>0</v>
      </c>
      <c r="V28" s="124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5">
        <v>27</v>
      </c>
      <c r="B29" s="19"/>
      <c r="C29" s="20"/>
      <c r="D29" s="20"/>
      <c r="E29" s="20"/>
      <c r="F29" s="20"/>
      <c r="G29" s="20"/>
      <c r="H29" s="21"/>
      <c r="I29" s="19"/>
      <c r="J29" s="127"/>
      <c r="K29" s="22"/>
      <c r="L29" s="23"/>
      <c r="M29" s="16"/>
      <c r="N29" s="37"/>
      <c r="O29" s="34"/>
      <c r="P29" s="35"/>
      <c r="Q29" s="35"/>
      <c r="R29" s="67"/>
      <c r="S29" s="45"/>
      <c r="T29" s="39">
        <f t="shared" si="8"/>
        <v>0</v>
      </c>
      <c r="U29" s="17">
        <f t="shared" si="9"/>
        <v>0</v>
      </c>
      <c r="V29" s="124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5">
        <v>28</v>
      </c>
      <c r="B30" s="51"/>
      <c r="C30" s="52"/>
      <c r="D30" s="52"/>
      <c r="E30" s="52"/>
      <c r="F30" s="52"/>
      <c r="G30" s="52"/>
      <c r="H30" s="53"/>
      <c r="I30" s="51"/>
      <c r="J30" s="128"/>
      <c r="K30" s="54"/>
      <c r="L30" s="55"/>
      <c r="M30" s="38"/>
      <c r="N30" s="56"/>
      <c r="O30" s="57"/>
      <c r="P30" s="58"/>
      <c r="Q30" s="58"/>
      <c r="R30" s="68"/>
      <c r="S30" s="46"/>
      <c r="T30" s="39">
        <f t="shared" si="8"/>
        <v>0</v>
      </c>
      <c r="U30" s="17">
        <f t="shared" si="9"/>
        <v>0</v>
      </c>
      <c r="V30" s="124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ref="X30:X45" si="13">K30</f>
        <v>0</v>
      </c>
    </row>
    <row r="31" spans="1:24" ht="20.100000000000001" customHeight="1">
      <c r="A31" s="105">
        <v>29</v>
      </c>
      <c r="B31" s="19"/>
      <c r="C31" s="20"/>
      <c r="D31" s="20"/>
      <c r="E31" s="20"/>
      <c r="F31" s="20"/>
      <c r="G31" s="20"/>
      <c r="H31" s="21"/>
      <c r="I31" s="19"/>
      <c r="J31" s="127"/>
      <c r="K31" s="22"/>
      <c r="L31" s="23"/>
      <c r="M31" s="38"/>
      <c r="N31" s="37"/>
      <c r="O31" s="34"/>
      <c r="P31" s="35"/>
      <c r="Q31" s="35"/>
      <c r="R31" s="48"/>
      <c r="S31" s="45"/>
      <c r="T31" s="39">
        <f t="shared" si="8"/>
        <v>0</v>
      </c>
      <c r="U31" s="17">
        <f t="shared" si="9"/>
        <v>0</v>
      </c>
      <c r="V31" s="124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3"/>
        <v>0</v>
      </c>
    </row>
    <row r="32" spans="1:24" ht="20.100000000000001" customHeight="1">
      <c r="A32" s="105">
        <v>30</v>
      </c>
      <c r="B32" s="59"/>
      <c r="C32" s="60"/>
      <c r="D32" s="52"/>
      <c r="E32" s="60"/>
      <c r="F32" s="60"/>
      <c r="G32" s="60"/>
      <c r="H32" s="61"/>
      <c r="I32" s="59"/>
      <c r="J32" s="129"/>
      <c r="K32" s="62"/>
      <c r="L32" s="55"/>
      <c r="M32" s="38"/>
      <c r="N32" s="56"/>
      <c r="O32" s="57"/>
      <c r="P32" s="58"/>
      <c r="Q32" s="58"/>
      <c r="R32" s="68"/>
      <c r="S32" s="46"/>
      <c r="T32" s="39">
        <f t="shared" si="8"/>
        <v>0</v>
      </c>
      <c r="U32" s="17">
        <f t="shared" si="9"/>
        <v>0</v>
      </c>
      <c r="V32" s="124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3"/>
        <v>0</v>
      </c>
    </row>
    <row r="33" spans="1:24" ht="20.100000000000001" customHeight="1">
      <c r="A33" s="105">
        <v>31</v>
      </c>
      <c r="B33" s="19"/>
      <c r="C33" s="20"/>
      <c r="D33" s="20"/>
      <c r="E33" s="20"/>
      <c r="F33" s="20"/>
      <c r="G33" s="20"/>
      <c r="H33" s="21"/>
      <c r="I33" s="19"/>
      <c r="J33" s="127"/>
      <c r="K33" s="22"/>
      <c r="L33" s="23"/>
      <c r="M33" s="38"/>
      <c r="N33" s="37"/>
      <c r="O33" s="34"/>
      <c r="P33" s="35"/>
      <c r="Q33" s="35"/>
      <c r="R33" s="67"/>
      <c r="S33" s="45"/>
      <c r="T33" s="39">
        <f t="shared" si="8"/>
        <v>0</v>
      </c>
      <c r="U33" s="17">
        <f t="shared" si="9"/>
        <v>0</v>
      </c>
      <c r="V33" s="124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si="13"/>
        <v>0</v>
      </c>
    </row>
    <row r="34" spans="1:24" ht="20.100000000000001" customHeight="1">
      <c r="A34" s="105">
        <v>32</v>
      </c>
      <c r="B34" s="51"/>
      <c r="C34" s="52"/>
      <c r="D34" s="52"/>
      <c r="E34" s="52"/>
      <c r="F34" s="52"/>
      <c r="G34" s="52"/>
      <c r="H34" s="53"/>
      <c r="I34" s="51"/>
      <c r="J34" s="128"/>
      <c r="K34" s="54"/>
      <c r="L34" s="55"/>
      <c r="M34" s="38"/>
      <c r="N34" s="56"/>
      <c r="O34" s="57"/>
      <c r="P34" s="58"/>
      <c r="Q34" s="58"/>
      <c r="R34" s="68"/>
      <c r="S34" s="46"/>
      <c r="T34" s="39">
        <f t="shared" si="8"/>
        <v>0</v>
      </c>
      <c r="U34" s="17">
        <f t="shared" si="9"/>
        <v>0</v>
      </c>
      <c r="V34" s="124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5">
        <v>33</v>
      </c>
      <c r="B35" s="19"/>
      <c r="C35" s="20"/>
      <c r="D35" s="20"/>
      <c r="E35" s="20"/>
      <c r="F35" s="20"/>
      <c r="G35" s="20"/>
      <c r="H35" s="21"/>
      <c r="I35" s="19"/>
      <c r="J35" s="127"/>
      <c r="K35" s="22"/>
      <c r="L35" s="23"/>
      <c r="M35" s="16"/>
      <c r="N35" s="37"/>
      <c r="O35" s="34"/>
      <c r="P35" s="35"/>
      <c r="Q35" s="35"/>
      <c r="R35" s="66"/>
      <c r="S35" s="49"/>
      <c r="T35" s="39">
        <f t="shared" si="8"/>
        <v>0</v>
      </c>
      <c r="U35" s="17">
        <f t="shared" si="9"/>
        <v>0</v>
      </c>
      <c r="V35" s="124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5">
        <v>34</v>
      </c>
      <c r="B36" s="24"/>
      <c r="C36" s="25"/>
      <c r="D36" s="25"/>
      <c r="E36" s="25"/>
      <c r="F36" s="25"/>
      <c r="G36" s="25"/>
      <c r="H36" s="26"/>
      <c r="I36" s="24"/>
      <c r="J36" s="131"/>
      <c r="K36" s="27"/>
      <c r="L36" s="28"/>
      <c r="M36" s="16"/>
      <c r="N36" s="41"/>
      <c r="O36" s="42"/>
      <c r="P36" s="43"/>
      <c r="Q36" s="43"/>
      <c r="R36" s="50"/>
      <c r="S36" s="69"/>
      <c r="T36" s="39">
        <f t="shared" si="8"/>
        <v>0</v>
      </c>
      <c r="U36" s="17">
        <f t="shared" si="9"/>
        <v>0</v>
      </c>
      <c r="V36" s="124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5">
        <v>35</v>
      </c>
      <c r="B37" s="19"/>
      <c r="C37" s="20"/>
      <c r="D37" s="20"/>
      <c r="E37" s="20"/>
      <c r="F37" s="20"/>
      <c r="G37" s="20"/>
      <c r="H37" s="21"/>
      <c r="I37" s="19"/>
      <c r="J37" s="127"/>
      <c r="K37" s="22"/>
      <c r="L37" s="23"/>
      <c r="M37" s="16"/>
      <c r="N37" s="37"/>
      <c r="O37" s="34"/>
      <c r="P37" s="35"/>
      <c r="Q37" s="35"/>
      <c r="R37" s="67"/>
      <c r="S37" s="49"/>
      <c r="T37" s="39">
        <f t="shared" si="8"/>
        <v>0</v>
      </c>
      <c r="U37" s="17">
        <f t="shared" si="9"/>
        <v>0</v>
      </c>
      <c r="V37" s="124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5">
        <v>36</v>
      </c>
      <c r="B38" s="24"/>
      <c r="C38" s="25"/>
      <c r="D38" s="25"/>
      <c r="E38" s="25"/>
      <c r="F38" s="25"/>
      <c r="G38" s="25"/>
      <c r="H38" s="26"/>
      <c r="I38" s="24"/>
      <c r="J38" s="131"/>
      <c r="K38" s="27"/>
      <c r="L38" s="28"/>
      <c r="M38" s="16"/>
      <c r="N38" s="41"/>
      <c r="O38" s="42"/>
      <c r="P38" s="43"/>
      <c r="Q38" s="43"/>
      <c r="R38" s="50"/>
      <c r="S38" s="44"/>
      <c r="T38" s="39">
        <f t="shared" si="8"/>
        <v>0</v>
      </c>
      <c r="U38" s="17">
        <f t="shared" si="9"/>
        <v>0</v>
      </c>
      <c r="V38" s="124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5">
        <v>37</v>
      </c>
      <c r="B39" s="19"/>
      <c r="C39" s="20"/>
      <c r="D39" s="20"/>
      <c r="E39" s="20"/>
      <c r="F39" s="20"/>
      <c r="G39" s="20"/>
      <c r="H39" s="21"/>
      <c r="I39" s="19"/>
      <c r="J39" s="127"/>
      <c r="K39" s="22"/>
      <c r="L39" s="23"/>
      <c r="M39" s="16"/>
      <c r="N39" s="37"/>
      <c r="O39" s="34"/>
      <c r="P39" s="35"/>
      <c r="Q39" s="35"/>
      <c r="R39" s="66"/>
      <c r="S39" s="49"/>
      <c r="T39" s="39">
        <f t="shared" si="8"/>
        <v>0</v>
      </c>
      <c r="U39" s="17">
        <f t="shared" si="9"/>
        <v>0</v>
      </c>
      <c r="V39" s="124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5">
        <v>38</v>
      </c>
      <c r="B40" s="24"/>
      <c r="C40" s="25"/>
      <c r="D40" s="25"/>
      <c r="E40" s="25"/>
      <c r="F40" s="25"/>
      <c r="G40" s="25"/>
      <c r="H40" s="26"/>
      <c r="I40" s="24"/>
      <c r="J40" s="131"/>
      <c r="K40" s="27"/>
      <c r="L40" s="28"/>
      <c r="M40" s="16"/>
      <c r="N40" s="41"/>
      <c r="O40" s="42"/>
      <c r="P40" s="43"/>
      <c r="Q40" s="43"/>
      <c r="R40" s="50"/>
      <c r="S40" s="44"/>
      <c r="T40" s="39">
        <f t="shared" si="8"/>
        <v>0</v>
      </c>
      <c r="U40" s="17">
        <f t="shared" si="9"/>
        <v>0</v>
      </c>
      <c r="V40" s="124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5">
        <v>39</v>
      </c>
      <c r="B41" s="19"/>
      <c r="C41" s="20"/>
      <c r="D41" s="20"/>
      <c r="E41" s="20"/>
      <c r="F41" s="20"/>
      <c r="G41" s="20"/>
      <c r="H41" s="21"/>
      <c r="I41" s="19"/>
      <c r="J41" s="127"/>
      <c r="K41" s="22"/>
      <c r="L41" s="23"/>
      <c r="M41" s="16"/>
      <c r="N41" s="37"/>
      <c r="O41" s="34"/>
      <c r="P41" s="35"/>
      <c r="Q41" s="35"/>
      <c r="R41" s="66"/>
      <c r="S41" s="49"/>
      <c r="T41" s="14">
        <f t="shared" si="8"/>
        <v>0</v>
      </c>
      <c r="U41" s="17">
        <f t="shared" si="9"/>
        <v>0</v>
      </c>
      <c r="V41" s="124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5">
        <v>40</v>
      </c>
      <c r="B42" s="24"/>
      <c r="C42" s="25"/>
      <c r="D42" s="25"/>
      <c r="E42" s="25"/>
      <c r="F42" s="25"/>
      <c r="G42" s="25"/>
      <c r="H42" s="26"/>
      <c r="I42" s="24"/>
      <c r="J42" s="131"/>
      <c r="K42" s="27"/>
      <c r="L42" s="28"/>
      <c r="M42" s="16"/>
      <c r="N42" s="41"/>
      <c r="O42" s="42"/>
      <c r="P42" s="43"/>
      <c r="Q42" s="43"/>
      <c r="R42" s="50"/>
      <c r="S42" s="44"/>
      <c r="T42" s="39">
        <f t="shared" si="8"/>
        <v>0</v>
      </c>
      <c r="U42" s="17">
        <f t="shared" si="9"/>
        <v>0</v>
      </c>
      <c r="V42" s="124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5">
        <v>41</v>
      </c>
      <c r="B43" s="19"/>
      <c r="C43" s="20"/>
      <c r="D43" s="20"/>
      <c r="E43" s="20"/>
      <c r="F43" s="20"/>
      <c r="G43" s="20"/>
      <c r="H43" s="21"/>
      <c r="I43" s="19"/>
      <c r="J43" s="127"/>
      <c r="K43" s="22"/>
      <c r="L43" s="23"/>
      <c r="M43" s="16"/>
      <c r="N43" s="37"/>
      <c r="O43" s="34"/>
      <c r="P43" s="35"/>
      <c r="Q43" s="35"/>
      <c r="R43" s="66"/>
      <c r="S43" s="49"/>
      <c r="T43" s="39">
        <f t="shared" si="8"/>
        <v>0</v>
      </c>
      <c r="U43" s="17">
        <f t="shared" si="9"/>
        <v>0</v>
      </c>
      <c r="V43" s="124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5">
        <v>42</v>
      </c>
      <c r="B44" s="24"/>
      <c r="C44" s="25"/>
      <c r="D44" s="25"/>
      <c r="E44" s="25"/>
      <c r="F44" s="25"/>
      <c r="G44" s="25"/>
      <c r="H44" s="26"/>
      <c r="I44" s="24"/>
      <c r="J44" s="131"/>
      <c r="K44" s="27"/>
      <c r="L44" s="28"/>
      <c r="M44" s="16"/>
      <c r="N44" s="41"/>
      <c r="O44" s="42"/>
      <c r="P44" s="43"/>
      <c r="Q44" s="43"/>
      <c r="R44" s="50"/>
      <c r="S44" s="44"/>
      <c r="T44" s="39">
        <f t="shared" si="8"/>
        <v>0</v>
      </c>
      <c r="U44" s="17">
        <f t="shared" si="9"/>
        <v>0</v>
      </c>
      <c r="V44" s="124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5">
        <v>43</v>
      </c>
      <c r="B45" s="29"/>
      <c r="C45" s="30"/>
      <c r="D45" s="30"/>
      <c r="E45" s="30"/>
      <c r="F45" s="30"/>
      <c r="G45" s="30"/>
      <c r="H45" s="31"/>
      <c r="I45" s="29"/>
      <c r="J45" s="132"/>
      <c r="K45" s="32"/>
      <c r="L45" s="33"/>
      <c r="M45" s="72"/>
      <c r="N45" s="73"/>
      <c r="O45" s="74"/>
      <c r="P45" s="75"/>
      <c r="Q45" s="75"/>
      <c r="R45" s="76"/>
      <c r="S45" s="77"/>
      <c r="T45" s="39">
        <f t="shared" si="8"/>
        <v>0</v>
      </c>
      <c r="U45" s="17">
        <f t="shared" si="9"/>
        <v>0</v>
      </c>
      <c r="V45" s="124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5">
        <v>44</v>
      </c>
      <c r="B46" s="24"/>
      <c r="C46" s="25"/>
      <c r="D46" s="25"/>
      <c r="E46" s="25"/>
      <c r="F46" s="25"/>
      <c r="G46" s="25"/>
      <c r="H46" s="26"/>
      <c r="I46" s="24"/>
      <c r="J46" s="131"/>
      <c r="K46" s="27"/>
      <c r="L46" s="28"/>
      <c r="M46" s="16"/>
      <c r="N46" s="41"/>
      <c r="O46" s="42"/>
      <c r="P46" s="43"/>
      <c r="Q46" s="43"/>
      <c r="R46" s="50"/>
      <c r="S46" s="44"/>
      <c r="T46" s="39">
        <f t="shared" si="8"/>
        <v>0</v>
      </c>
      <c r="U46" s="17">
        <f t="shared" si="9"/>
        <v>0</v>
      </c>
      <c r="V46" s="124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ref="X46:X57" si="14">K46</f>
        <v>0</v>
      </c>
    </row>
    <row r="47" spans="1:24" ht="20.100000000000001" customHeight="1">
      <c r="A47" s="105">
        <v>45</v>
      </c>
      <c r="B47" s="19"/>
      <c r="C47" s="20"/>
      <c r="D47" s="20"/>
      <c r="E47" s="20"/>
      <c r="F47" s="20"/>
      <c r="G47" s="20"/>
      <c r="H47" s="21"/>
      <c r="I47" s="19"/>
      <c r="J47" s="127"/>
      <c r="K47" s="22"/>
      <c r="L47" s="23"/>
      <c r="M47" s="16"/>
      <c r="N47" s="37"/>
      <c r="O47" s="34"/>
      <c r="P47" s="35"/>
      <c r="Q47" s="35"/>
      <c r="R47" s="66"/>
      <c r="S47" s="49"/>
      <c r="T47" s="39">
        <f t="shared" si="8"/>
        <v>0</v>
      </c>
      <c r="U47" s="17">
        <f t="shared" si="9"/>
        <v>0</v>
      </c>
      <c r="V47" s="124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4"/>
        <v>0</v>
      </c>
    </row>
    <row r="48" spans="1:24" ht="20.100000000000001" customHeight="1">
      <c r="A48" s="105">
        <v>46</v>
      </c>
      <c r="B48" s="24"/>
      <c r="C48" s="25"/>
      <c r="D48" s="25"/>
      <c r="E48" s="25"/>
      <c r="F48" s="25"/>
      <c r="G48" s="25"/>
      <c r="H48" s="26"/>
      <c r="I48" s="24"/>
      <c r="J48" s="131"/>
      <c r="K48" s="27"/>
      <c r="L48" s="28"/>
      <c r="M48" s="16"/>
      <c r="N48" s="41"/>
      <c r="O48" s="42"/>
      <c r="P48" s="43"/>
      <c r="Q48" s="43"/>
      <c r="R48" s="50"/>
      <c r="S48" s="44"/>
      <c r="T48" s="39">
        <f t="shared" si="8"/>
        <v>0</v>
      </c>
      <c r="U48" s="17">
        <f t="shared" si="9"/>
        <v>0</v>
      </c>
      <c r="V48" s="124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4"/>
        <v>0</v>
      </c>
    </row>
    <row r="49" spans="1:24" ht="20.100000000000001" customHeight="1">
      <c r="A49" s="105">
        <v>47</v>
      </c>
      <c r="B49" s="19"/>
      <c r="C49" s="20"/>
      <c r="D49" s="20"/>
      <c r="E49" s="20"/>
      <c r="F49" s="20"/>
      <c r="G49" s="20"/>
      <c r="H49" s="21"/>
      <c r="I49" s="19"/>
      <c r="J49" s="127"/>
      <c r="K49" s="22"/>
      <c r="L49" s="23"/>
      <c r="M49" s="16"/>
      <c r="N49" s="37"/>
      <c r="O49" s="34"/>
      <c r="P49" s="35"/>
      <c r="Q49" s="35"/>
      <c r="R49" s="66"/>
      <c r="S49" s="49"/>
      <c r="T49" s="39">
        <f t="shared" si="8"/>
        <v>0</v>
      </c>
      <c r="U49" s="17">
        <f t="shared" si="9"/>
        <v>0</v>
      </c>
      <c r="V49" s="124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si="14"/>
        <v>0</v>
      </c>
    </row>
    <row r="50" spans="1:24" ht="20.100000000000001" customHeight="1">
      <c r="A50" s="105">
        <v>48</v>
      </c>
      <c r="B50" s="24"/>
      <c r="C50" s="25"/>
      <c r="D50" s="25"/>
      <c r="E50" s="25"/>
      <c r="F50" s="25"/>
      <c r="G50" s="25"/>
      <c r="H50" s="26"/>
      <c r="I50" s="24"/>
      <c r="J50" s="131"/>
      <c r="K50" s="27"/>
      <c r="L50" s="28"/>
      <c r="M50" s="16"/>
      <c r="N50" s="41"/>
      <c r="O50" s="42"/>
      <c r="P50" s="43"/>
      <c r="Q50" s="43"/>
      <c r="R50" s="50"/>
      <c r="S50" s="44"/>
      <c r="T50" s="39">
        <f t="shared" si="8"/>
        <v>0</v>
      </c>
      <c r="U50" s="17">
        <f t="shared" si="9"/>
        <v>0</v>
      </c>
      <c r="V50" s="124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5">
        <v>49</v>
      </c>
      <c r="B51" s="19"/>
      <c r="C51" s="20"/>
      <c r="D51" s="20"/>
      <c r="E51" s="20"/>
      <c r="F51" s="20"/>
      <c r="G51" s="20"/>
      <c r="H51" s="21"/>
      <c r="I51" s="19"/>
      <c r="J51" s="127"/>
      <c r="K51" s="22"/>
      <c r="L51" s="23"/>
      <c r="M51" s="16"/>
      <c r="N51" s="37"/>
      <c r="O51" s="34"/>
      <c r="P51" s="35"/>
      <c r="Q51" s="35"/>
      <c r="R51" s="66"/>
      <c r="S51" s="49"/>
      <c r="T51" s="39">
        <f t="shared" si="8"/>
        <v>0</v>
      </c>
      <c r="U51" s="17">
        <f t="shared" si="9"/>
        <v>0</v>
      </c>
      <c r="V51" s="124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5">
        <v>50</v>
      </c>
      <c r="B52" s="24"/>
      <c r="C52" s="25"/>
      <c r="D52" s="25"/>
      <c r="E52" s="25"/>
      <c r="F52" s="25"/>
      <c r="G52" s="25"/>
      <c r="H52" s="26"/>
      <c r="I52" s="24"/>
      <c r="J52" s="131"/>
      <c r="K52" s="27"/>
      <c r="L52" s="28"/>
      <c r="M52" s="16"/>
      <c r="N52" s="41"/>
      <c r="O52" s="42"/>
      <c r="P52" s="43"/>
      <c r="Q52" s="43"/>
      <c r="R52" s="50"/>
      <c r="S52" s="44"/>
      <c r="T52" s="39">
        <f t="shared" si="8"/>
        <v>0</v>
      </c>
      <c r="U52" s="17">
        <f t="shared" si="9"/>
        <v>0</v>
      </c>
      <c r="V52" s="124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5">
        <v>51</v>
      </c>
      <c r="B53" s="19"/>
      <c r="C53" s="20"/>
      <c r="D53" s="20"/>
      <c r="E53" s="20"/>
      <c r="F53" s="20"/>
      <c r="G53" s="20"/>
      <c r="H53" s="21"/>
      <c r="I53" s="19"/>
      <c r="J53" s="127"/>
      <c r="K53" s="22"/>
      <c r="L53" s="23"/>
      <c r="M53" s="16"/>
      <c r="N53" s="37"/>
      <c r="O53" s="34"/>
      <c r="P53" s="35"/>
      <c r="Q53" s="35"/>
      <c r="R53" s="66"/>
      <c r="S53" s="49"/>
      <c r="T53" s="39">
        <f t="shared" si="8"/>
        <v>0</v>
      </c>
      <c r="U53" s="17">
        <f t="shared" si="9"/>
        <v>0</v>
      </c>
      <c r="V53" s="124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5">
        <v>52</v>
      </c>
      <c r="B54" s="24"/>
      <c r="C54" s="25"/>
      <c r="D54" s="25"/>
      <c r="E54" s="25"/>
      <c r="F54" s="25"/>
      <c r="G54" s="25"/>
      <c r="H54" s="26"/>
      <c r="I54" s="24"/>
      <c r="J54" s="131"/>
      <c r="K54" s="27"/>
      <c r="L54" s="28"/>
      <c r="M54" s="16"/>
      <c r="N54" s="41"/>
      <c r="O54" s="42"/>
      <c r="P54" s="43"/>
      <c r="Q54" s="43"/>
      <c r="R54" s="68"/>
      <c r="S54" s="44"/>
      <c r="T54" s="39">
        <f t="shared" si="8"/>
        <v>0</v>
      </c>
      <c r="U54" s="17">
        <f t="shared" si="9"/>
        <v>0</v>
      </c>
      <c r="V54" s="124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5">
        <v>53</v>
      </c>
      <c r="B55" s="19"/>
      <c r="C55" s="20"/>
      <c r="D55" s="20"/>
      <c r="E55" s="20"/>
      <c r="F55" s="20"/>
      <c r="G55" s="20"/>
      <c r="H55" s="21"/>
      <c r="I55" s="19"/>
      <c r="J55" s="127"/>
      <c r="K55" s="22"/>
      <c r="L55" s="23"/>
      <c r="M55" s="16"/>
      <c r="N55" s="37"/>
      <c r="O55" s="34"/>
      <c r="P55" s="35"/>
      <c r="Q55" s="35"/>
      <c r="R55" s="67"/>
      <c r="S55" s="49"/>
      <c r="T55" s="39">
        <f t="shared" si="8"/>
        <v>0</v>
      </c>
      <c r="U55" s="17">
        <f t="shared" si="9"/>
        <v>0</v>
      </c>
      <c r="V55" s="124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5">
        <v>54</v>
      </c>
      <c r="B56" s="24"/>
      <c r="C56" s="25"/>
      <c r="D56" s="25"/>
      <c r="E56" s="25"/>
      <c r="F56" s="25"/>
      <c r="G56" s="25"/>
      <c r="H56" s="26"/>
      <c r="I56" s="24"/>
      <c r="J56" s="131"/>
      <c r="K56" s="27"/>
      <c r="L56" s="28"/>
      <c r="M56" s="16"/>
      <c r="N56" s="41"/>
      <c r="O56" s="42"/>
      <c r="P56" s="43"/>
      <c r="Q56" s="43"/>
      <c r="R56" s="50"/>
      <c r="S56" s="44"/>
      <c r="T56" s="14">
        <f t="shared" si="8"/>
        <v>0</v>
      </c>
      <c r="U56" s="17">
        <f t="shared" si="9"/>
        <v>0</v>
      </c>
      <c r="V56" s="124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5">
        <v>55</v>
      </c>
      <c r="B57" s="19"/>
      <c r="C57" s="20"/>
      <c r="D57" s="20"/>
      <c r="E57" s="20"/>
      <c r="F57" s="20"/>
      <c r="G57" s="20"/>
      <c r="H57" s="21"/>
      <c r="I57" s="19"/>
      <c r="J57" s="127"/>
      <c r="K57" s="22"/>
      <c r="L57" s="23"/>
      <c r="M57" s="16"/>
      <c r="N57" s="37"/>
      <c r="O57" s="34"/>
      <c r="P57" s="35"/>
      <c r="Q57" s="35"/>
      <c r="R57" s="67"/>
      <c r="S57" s="49"/>
      <c r="T57" s="39">
        <f t="shared" si="8"/>
        <v>0</v>
      </c>
      <c r="U57" s="17">
        <f t="shared" si="9"/>
        <v>0</v>
      </c>
      <c r="V57" s="124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15.75">
      <c r="A58" s="105"/>
    </row>
    <row r="59" spans="1:24" ht="15.75">
      <c r="A59" s="105"/>
    </row>
    <row r="60" spans="1:24" ht="15.75">
      <c r="A60" s="105"/>
    </row>
  </sheetData>
  <mergeCells count="4">
    <mergeCell ref="I3:K3"/>
    <mergeCell ref="R3:S3"/>
    <mergeCell ref="T3:X3"/>
    <mergeCell ref="N2:S2"/>
  </mergeCells>
  <phoneticPr fontId="26" type="noConversion"/>
  <conditionalFormatting sqref="T5:T57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5:F57 F6:F23" xr:uid="{C9898858-2699-42E6-A571-1C1F0BE213EC}">
      <formula1>"YES, NO"</formula1>
    </dataValidation>
    <dataValidation type="list" allowBlank="1" showInputMessage="1" showErrorMessage="1" sqref="O6:O57" xr:uid="{63279600-93D3-4AAD-BDBE-36F5663DF8B1}">
      <formula1>"Fiber, Copper, Fixed Wireless"</formula1>
    </dataValidation>
    <dataValidation type="decimal" showInputMessage="1" showErrorMessage="1" sqref="Q6:Q57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Props1.xml><?xml version="1.0" encoding="utf-8"?>
<ds:datastoreItem xmlns:ds="http://schemas.openxmlformats.org/officeDocument/2006/customXml" ds:itemID="{3F3CCDE3-ACD5-47C0-B012-0DB405C04C1D}"/>
</file>

<file path=customXml/itemProps2.xml><?xml version="1.0" encoding="utf-8"?>
<ds:datastoreItem xmlns:ds="http://schemas.openxmlformats.org/officeDocument/2006/customXml" ds:itemID="{78B5DA97-1E0A-4EA2-BC28-DBC9F0102781}"/>
</file>

<file path=customXml/itemProps3.xml><?xml version="1.0" encoding="utf-8"?>
<ds:datastoreItem xmlns:ds="http://schemas.openxmlformats.org/officeDocument/2006/customXml" ds:itemID="{FC23EC68-59E4-4144-9538-860CFD9EA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2024-12-18T19:43:20Z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