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5"/>
  <workbookPr defaultThemeVersion="124226"/>
  <mc:AlternateContent xmlns:mc="http://schemas.openxmlformats.org/markup-compatibility/2006">
    <mc:Choice Requires="x15">
      <x15ac:absPath xmlns:x15ac="http://schemas.microsoft.com/office/spreadsheetml/2010/11/ac" url="\\eda-svr\EDA-SVR\EDAShared\BusinessDivisions\Jamestown Networks\ACCOUNTS\10051 CTS - WaTech\RFQs\2025 RFQs\25-RFQ-017\"/>
    </mc:Choice>
  </mc:AlternateContent>
  <xr:revisionPtr revIDLastSave="0" documentId="8_{1A8DDAED-27A7-4327-A3C5-B58F5CEEC4A6}" xr6:coauthVersionLast="47" xr6:coauthVersionMax="47" xr10:uidLastSave="{00000000-0000-0000-0000-000000000000}"/>
  <bookViews>
    <workbookView xWindow="14415" yWindow="-16365"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19" l="1"/>
  <c r="X24" i="19"/>
  <c r="W24" i="19"/>
  <c r="V24" i="19" a="1"/>
  <c r="V24" i="19" s="1"/>
  <c r="U24" i="19"/>
  <c r="T24" i="19"/>
  <c r="X22" i="19"/>
  <c r="W22" i="19"/>
  <c r="V22" i="19" a="1"/>
  <c r="V22" i="19" s="1"/>
  <c r="T22" i="19"/>
  <c r="X20" i="19"/>
  <c r="W20" i="19"/>
  <c r="V20" i="19" a="1"/>
  <c r="V20" i="19" s="1"/>
  <c r="U20" i="19"/>
  <c r="T20" i="19"/>
  <c r="X16" i="19"/>
  <c r="W16" i="19"/>
  <c r="V16" i="19" a="1"/>
  <c r="V16" i="19" s="1"/>
  <c r="U16" i="19"/>
  <c r="T16" i="19"/>
  <c r="X7" i="19"/>
  <c r="W7" i="19"/>
  <c r="V7" i="19" a="1"/>
  <c r="V7" i="19" s="1"/>
  <c r="U7" i="19"/>
  <c r="T7" i="19"/>
  <c r="T8" i="19"/>
  <c r="U8" i="19"/>
  <c r="V8" i="19" a="1"/>
  <c r="V8" i="19" s="1"/>
  <c r="W8" i="19"/>
  <c r="X8" i="19"/>
  <c r="T6" i="19" l="1"/>
  <c r="U6" i="19"/>
  <c r="V6" i="19" a="1"/>
  <c r="V6" i="19" s="1"/>
  <c r="W6" i="19"/>
  <c r="X6" i="19"/>
  <c r="X10" i="19"/>
  <c r="W10" i="19"/>
  <c r="V10" i="19" a="1"/>
  <c r="V10" i="19" s="1"/>
  <c r="U10" i="19"/>
  <c r="T10" i="19"/>
  <c r="X9" i="19"/>
  <c r="W9" i="19"/>
  <c r="V9" i="19" a="1"/>
  <c r="V9" i="19" s="1"/>
  <c r="U9" i="19"/>
  <c r="T9" i="19"/>
  <c r="T5" i="19"/>
  <c r="V11" i="19" a="1"/>
  <c r="V11" i="19" s="1"/>
  <c r="V12" i="19" a="1"/>
  <c r="V12" i="19" s="1"/>
  <c r="V13" i="19" a="1"/>
  <c r="V13" i="19" s="1"/>
  <c r="V14" i="19" a="1"/>
  <c r="V14" i="19" s="1"/>
  <c r="V15" i="19" a="1"/>
  <c r="V15" i="19" s="1"/>
  <c r="V17" i="19" a="1"/>
  <c r="V17" i="19" s="1"/>
  <c r="V18" i="19" a="1"/>
  <c r="V18" i="19" s="1"/>
  <c r="V19" i="19" a="1"/>
  <c r="V19" i="19" s="1"/>
  <c r="V21" i="19" a="1"/>
  <c r="V21" i="19" s="1"/>
  <c r="V23" i="19" a="1"/>
  <c r="V23" i="19" s="1"/>
  <c r="V25" i="19" a="1"/>
  <c r="V25" i="19" s="1"/>
  <c r="V26" i="19" a="1"/>
  <c r="V26"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62" i="19" a="1"/>
  <c r="V62" i="19" s="1"/>
  <c r="V63" i="19" a="1"/>
  <c r="V63" i="19" s="1"/>
  <c r="V64" i="19" a="1"/>
  <c r="V64" i="19" s="1"/>
  <c r="V65" i="19" a="1"/>
  <c r="V65" i="19" s="1"/>
  <c r="V66" i="19" a="1"/>
  <c r="V66" i="19" s="1"/>
  <c r="V5" i="19" a="1"/>
  <c r="V5" i="19" s="1"/>
  <c r="W66" i="19"/>
  <c r="W65" i="19"/>
  <c r="W64" i="19"/>
  <c r="W63" i="19"/>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6" i="19"/>
  <c r="W25" i="19"/>
  <c r="W23" i="19"/>
  <c r="W21" i="19"/>
  <c r="W19" i="19"/>
  <c r="W18" i="19"/>
  <c r="W17" i="19"/>
  <c r="W15" i="19"/>
  <c r="W14" i="19"/>
  <c r="W13" i="19"/>
  <c r="W12" i="19"/>
  <c r="W11" i="19"/>
  <c r="W5" i="19"/>
  <c r="U5" i="19"/>
  <c r="X66" i="19" l="1"/>
  <c r="U66" i="19"/>
  <c r="T66" i="19"/>
  <c r="X65" i="19"/>
  <c r="U65" i="19"/>
  <c r="T65" i="19"/>
  <c r="X64" i="19"/>
  <c r="U64" i="19"/>
  <c r="T64" i="19"/>
  <c r="X63" i="19"/>
  <c r="U63" i="19"/>
  <c r="T63" i="19"/>
  <c r="X62" i="19"/>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6" i="19"/>
  <c r="U26" i="19"/>
  <c r="T26" i="19"/>
  <c r="X25" i="19"/>
  <c r="U25" i="19"/>
  <c r="T25" i="19"/>
  <c r="X23" i="19"/>
  <c r="U23" i="19"/>
  <c r="T23" i="19"/>
  <c r="X21" i="19"/>
  <c r="U21" i="19"/>
  <c r="T21" i="19"/>
  <c r="X19" i="19"/>
  <c r="U19" i="19"/>
  <c r="T19" i="19"/>
  <c r="X18" i="19"/>
  <c r="U18" i="19"/>
  <c r="T18" i="19"/>
  <c r="X17" i="19"/>
  <c r="U17" i="19"/>
  <c r="T17" i="19"/>
  <c r="X15" i="19"/>
  <c r="U15" i="19"/>
  <c r="T15" i="19"/>
  <c r="X14" i="19"/>
  <c r="U14" i="19"/>
  <c r="T14" i="19"/>
  <c r="X13" i="19"/>
  <c r="U13" i="19"/>
  <c r="T13" i="19"/>
  <c r="X12" i="19"/>
  <c r="U12" i="19"/>
  <c r="T12" i="19"/>
  <c r="X11" i="19"/>
  <c r="U11" i="19"/>
  <c r="T11"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<sst xmlns="http://schemas.openxmlformats.org/spreadsheetml/2006/main" count="199" uniqueCount="93">
  <si>
    <t>Evaluation Model for Solicitation Number 25-RFQ-017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</si>
  <si>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</si>
  <si>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</si>
  <si>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</si>
  <si>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</si>
  <si>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</si>
  <si>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</si>
  <si>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</si>
  <si>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</si>
  <si>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</si>
  <si>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</si>
  <si>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</si>
  <si>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</si>
  <si>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</si>
  <si>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</si>
  <si>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</si>
  <si>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</si>
  <si>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</si>
  <si>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(MS)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</si>
  <si>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</si>
  <si>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</si>
  <si>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</si>
  <si>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</si>
  <si>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</si>
  <si>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</si>
  <si>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</si>
  <si>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</si>
  <si>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</si>
  <si>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</si>
  <si>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</si>
  <si>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</si>
  <si>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</si>
  <si>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</si>
  <si>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</si>
  <si>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DOLC2720</t>
  </si>
  <si>
    <t>Parkland Licensing Agency
215 S Garfield St Suite 1A, 
Tacoma, WA 98444-5154</t>
  </si>
  <si>
    <t>DOL Network Support                           360-664-4904 DLISNetTelSup@dol.wa.gov</t>
  </si>
  <si>
    <t>Install extended handoff per attached site map (DOLC2720 Office layout 2017)</t>
  </si>
  <si>
    <t>100M</t>
  </si>
  <si>
    <t>N/A</t>
  </si>
  <si>
    <t>CNTY3501</t>
  </si>
  <si>
    <t>64 Main Street                                                                              Cathlamet, Wa 98612</t>
  </si>
  <si>
    <t>Joshua Holt                                         360-795-3034                                      holtj@co.wahkiakum.wa.gov</t>
  </si>
  <si>
    <t>Customer reports that the DEMARC would be the basement level Sheriff's Office/Comms room in the courthouse building.</t>
  </si>
  <si>
    <t>NO</t>
  </si>
  <si>
    <t>Fiber</t>
  </si>
  <si>
    <t>DOLD3702</t>
  </si>
  <si>
    <t xml:space="preserve">Bellingham Drivers Licensing office
4180 Cordata Parkway, Ste A, 
Bellingham, WA 98226-7605 </t>
  </si>
  <si>
    <t>DOL Network Support                          360-664-4904 DLISNetTelSup@dol.wa.gov</t>
  </si>
  <si>
    <t>Install extended handoff per attached site map (DOLD3702 - Bellingham office layout 2017.pdf)</t>
  </si>
  <si>
    <t>HCA1701</t>
  </si>
  <si>
    <t>1511 3rd Ave, Suite 523
Seattle, WA 98101-1646</t>
  </si>
  <si>
    <t xml:space="preserve">Site contact - Marco Olivera                    360-725-0478 marco.olivera@hca.wa.gov
Building contact - Roman Berman, rberman@melbournetower.con (206) 623-6925. </t>
  </si>
  <si>
    <t>Install extended handoff per attached site map (HCA1701 - Office layout.pdf)</t>
  </si>
  <si>
    <t>LCBENFYAK</t>
  </si>
  <si>
    <t>1703 Creekside Loop, Suite 120                                                                 Yakima, WA 98902-4875</t>
  </si>
  <si>
    <t>Agency Contact: Joshua Baird         360-974-9349                          joshua.baird@lcb.wa.gov               Building Contact:            https://www.creeksidepark.com/contact.</t>
  </si>
  <si>
    <t>Install extended handoff to MDF to wall mounted rack space. Building management needs to open the MDF room, it is not accessible through the LCB office. Install per instructions for agency contact and site map (LCB_Yakima Floor Plan_MDF.pdf)</t>
  </si>
  <si>
    <t>LCBENFBOT</t>
  </si>
  <si>
    <t>19803 N Creek Pkwy, Suite 200                                                   Bothell, WA 98011-8214</t>
  </si>
  <si>
    <t>Agency Contact: Joshua Baird         360-974-9349                          joshua.baird@lcb.wa.gov</t>
  </si>
  <si>
    <t>Install extended handoff to LAN room (Rm 203). Install per instructions from agency contact and site map (LCB_Bothell_FloorPlans.pdf)</t>
  </si>
  <si>
    <t xml:space="preserve">DFW4DISSWD                         </t>
  </si>
  <si>
    <t xml:space="preserve">7112 265th Street NW
Stanwood, WA 98292                                                                                                                                                                                                          </t>
  </si>
  <si>
    <r>
      <rPr>
        <u/>
        <sz val="12"/>
        <rFont val="Calibri"/>
        <family val="2"/>
        <scheme val="minor"/>
      </rPr>
      <t>Site Contact:</t>
    </r>
    <r>
      <rPr>
        <sz val="12"/>
        <rFont val="Calibri"/>
        <family val="2"/>
        <scheme val="minor"/>
      </rPr>
      <t xml:space="preserve">
Joe Crum
joseph.crum@dfw.wa.gov
360-965-3400
</t>
    </r>
    <r>
      <rPr>
        <u/>
        <sz val="12"/>
        <rFont val="Calibri"/>
        <family val="2"/>
        <scheme val="minor"/>
      </rPr>
      <t>Building Contact:</t>
    </r>
    <r>
      <rPr>
        <sz val="12"/>
        <rFont val="Calibri"/>
        <family val="2"/>
        <scheme val="minor"/>
      </rPr>
      <t xml:space="preserve">
Todd Busby ToddB@processsolutions.com
360-403-7037 ext 118</t>
    </r>
  </si>
  <si>
    <t>Install extended handoff per attached site map (DFW4DISSWD - Site Map.pdf) and LCON guidance.</t>
  </si>
  <si>
    <t>1G</t>
  </si>
  <si>
    <t>1. Copper handoff (hard-coded)
2. If anything is affixed, modified or attached to the building, we will need building owner's permission first (Todd Busby).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yellow and circled red on site map.</t>
  </si>
  <si>
    <t>DOLC0301</t>
  </si>
  <si>
    <t>Benton County Auditor
7122 W Okanogan Pl Ste. E120, 
Kennewick, WA 99336-1300</t>
  </si>
  <si>
    <t>DOL Network Support 360-664-4904 DLISNetTelSup@dol.wa.gov</t>
  </si>
  <si>
    <t>Install extended handoff per LCON in basement server room within 10 FT of current DOL ROUTER</t>
  </si>
  <si>
    <t>CITY-VAN</t>
  </si>
  <si>
    <t>415 W. 6th St., Vancouver, Wa 98660-3110</t>
  </si>
  <si>
    <t>Levin Davie                                               360-487-7642                                              networkalerts@cityofvancouver.us</t>
  </si>
  <si>
    <t xml:space="preserve">Install hand off in 3rd floor server room. No room #, room is labeled "MDF". This "MDF" is the customer datacenter. </t>
  </si>
  <si>
    <t>Customer requests Fiber hand off.</t>
  </si>
  <si>
    <t>Install hand off in 3rd floor server room. No room #, room is labeled "MDF". This "MDF" is the customer datacenter. Customer requests Fiber hand off.</t>
  </si>
  <si>
    <t>Customer requests Fiber hand off. Requesting that the vendor accepting this bid not use Comcast as the local provider.</t>
  </si>
  <si>
    <t>DOLC1731</t>
  </si>
  <si>
    <t>Bel Red Auto License Inc.
15600 NE 8Th Suite K-16, 
Bellevue, WA 98008-3902</t>
  </si>
  <si>
    <t>Install extended handoff per attached site map (DOLC1731 as of 3-5-17.pdf)</t>
  </si>
  <si>
    <t>DOLD1803</t>
  </si>
  <si>
    <t>Poulsbo Drivers Licensing office
19045 WA-305, Ste 140, 
Poulsbo, WA  98370-8781</t>
  </si>
  <si>
    <t>Install extended handoff per attached site map (DOLD1803 – Poulsbo Office layout.pdf)</t>
  </si>
  <si>
    <t>DOLS5301</t>
  </si>
  <si>
    <t>Kennewick Licensing office
3311 W Clearwater, Ste B140, 
Kennewick, WA 99336-2776</t>
  </si>
  <si>
    <t>Install extended handoff per attached site map (DOLS5301 – Kennewick.pdf)</t>
  </si>
  <si>
    <t>250M</t>
  </si>
  <si>
    <t>VE-SEA1706 / DOCSEA8</t>
  </si>
  <si>
    <t>Reynolds Work Release                                                           410 4th Ave                                                                        Seattle, WA 98104-2308</t>
  </si>
  <si>
    <t>Region Lead LCON: Ryan Beeman 206-516-7821
 Site Reception: 206-340-4590</t>
  </si>
  <si>
    <t>IDF/DEMARC is located on the 2nd floor in room 207 (co-located in the Administrative "COPY room" work area). Call ahead to schedule site visit. Coordinate with SEA8 IT for site access / escort to the IDF. 206-516-7821 / 206-516-7691). Space on the Plywood mounting board in the IDF/Network Room is limited. Install per site map (DOCSEA8- Site Map 20241127)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</si>
</sst>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0625">
        <bgColor theme="0"/>
      </patternFill>
    </fill>
    <fill>
      <patternFill patternType="gray0625">
        <fgColor theme="0"/>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87">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0" fontId="2" fillId="35" borderId="1" xfId="41"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7" fontId="2" fillId="45" borderId="38" xfId="45" applyFill="1" applyBorder="1">
      <alignment horizontal="left" vertical="top" wrapText="1"/>
    </xf>
    <xf numFmtId="7" fontId="2" fillId="40" borderId="38" xfId="44" applyFill="1" applyBorder="1">
      <alignment horizontal="left" vertical="top" wrapText="1"/>
    </xf>
    <xf numFmtId="0" fontId="7" fillId="6" borderId="0" xfId="0" applyFont="1" applyFill="1" applyAlignment="1">
      <alignment horizontal="left" wrapText="1"/>
    </xf>
    <xf numFmtId="0" fontId="2" fillId="6" borderId="1" xfId="41" applyFont="1" applyFill="1" applyBorder="1" applyAlignment="1">
      <alignment horizontal="left" vertical="top" wrapText="1"/>
    </xf>
    <xf numFmtId="0" fontId="2" fillId="0" borderId="9"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2" fillId="0" borderId="9"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37" xfId="0" applyFont="1" applyBorder="1" applyAlignment="1">
      <alignment horizontal="left" vertical="top" wrapText="1"/>
    </xf>
    <xf numFmtId="0" fontId="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5" xfId="46" applyFill="1" applyBorder="1">
      <alignment horizontal="left" vertical="top" wrapText="1"/>
    </xf>
    <xf numFmtId="7" fontId="2" fillId="0" borderId="36" xfId="45" applyFill="1" applyBorder="1">
      <alignment horizontal="left" vertical="top" wrapText="1"/>
    </xf>
    <xf numFmtId="7" fontId="2" fillId="0" borderId="38" xfId="45" applyFill="1" applyBorder="1">
      <alignment horizontal="left" vertical="top" wrapText="1"/>
    </xf>
    <xf numFmtId="7" fontId="2" fillId="0" borderId="36" xfId="1" applyNumberFormat="1" applyFont="1" applyFill="1" applyBorder="1" applyAlignment="1">
      <alignment horizontal="left" vertical="top" wrapText="1"/>
    </xf>
    <xf numFmtId="7" fontId="2" fillId="40" borderId="36" xfId="44" applyFill="1" applyBorder="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0" borderId="36" xfId="46" applyFill="1">
      <alignment horizontal="left" vertical="top" wrapText="1"/>
    </xf>
    <xf numFmtId="7" fontId="2" fillId="0" borderId="38" xfId="1" applyNumberFormat="1" applyFont="1" applyFill="1" applyBorder="1" applyAlignment="1">
      <alignment horizontal="left" vertical="top" wrapText="1"/>
    </xf>
    <xf numFmtId="7" fontId="2" fillId="2" borderId="38" xfId="44" applyFill="1" applyBorder="1">
      <alignment horizontal="left" vertical="top" wrapText="1"/>
    </xf>
    <xf numFmtId="7" fontId="2" fillId="39" borderId="38" xfId="46" applyFill="1" applyBorder="1">
      <alignment horizontal="left" vertical="top" wrapText="1"/>
    </xf>
    <xf numFmtId="7" fontId="2" fillId="39" borderId="38" xfId="45" applyFill="1" applyBorder="1">
      <alignment horizontal="left" vertical="top" wrapText="1"/>
    </xf>
    <xf numFmtId="7" fontId="2" fillId="46" borderId="38" xfId="45" applyFill="1" applyBorder="1">
      <alignment horizontal="left" vertical="top" wrapText="1"/>
    </xf>
    <xf numFmtId="7" fontId="2" fillId="40" borderId="38" xfId="1" applyNumberFormat="1"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1" xfId="0" applyFont="1" applyFill="1" applyBorder="1" applyAlignment="1">
      <alignment horizontal="left" vertical="top" wrapText="1"/>
    </xf>
    <xf numFmtId="0" fontId="4" fillId="0" borderId="9" xfId="41" applyFont="1" applyFill="1" applyBorder="1" applyAlignment="1">
      <alignment horizontal="left" vertical="top" wrapText="1"/>
    </xf>
    <xf numFmtId="0" fontId="4" fillId="0" borderId="1" xfId="41" applyFont="1" applyFill="1" applyBorder="1" applyAlignment="1">
      <alignment horizontal="left" vertical="top" wrapText="1"/>
    </xf>
    <xf numFmtId="0" fontId="4" fillId="0" borderId="9" xfId="0" applyFont="1" applyBorder="1" applyAlignment="1">
      <alignment horizontal="left" vertical="top" wrapText="1"/>
    </xf>
    <xf numFmtId="0" fontId="4" fillId="0" borderId="1" xfId="0" applyFont="1" applyBorder="1" applyAlignment="1">
      <alignment horizontal="left" vertical="top" wrapText="1"/>
    </xf>
    <xf numFmtId="0" fontId="4" fillId="4" borderId="9"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0" borderId="5" xfId="0" applyFont="1" applyBorder="1" applyAlignment="1">
      <alignment horizontal="left" vertical="top" wrapText="1"/>
    </xf>
    <xf numFmtId="0" fontId="4" fillId="4" borderId="5"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0" borderId="5" xfId="41" applyFont="1" applyFill="1" applyBorder="1" applyAlignment="1">
      <alignment horizontal="left" vertical="top" wrapText="1"/>
    </xf>
    <xf numFmtId="0" fontId="4" fillId="35" borderId="9" xfId="41" applyFont="1" applyBorder="1" applyAlignment="1">
      <alignment horizontal="left" vertical="top" wrapText="1"/>
    </xf>
    <xf numFmtId="0" fontId="4" fillId="6" borderId="9" xfId="41" applyFont="1" applyFill="1" applyBorder="1" applyAlignment="1">
      <alignment horizontal="left" vertical="top" wrapText="1"/>
    </xf>
    <xf numFmtId="0" fontId="4" fillId="35" borderId="5" xfId="41" applyFont="1" applyBorder="1" applyAlignment="1">
      <alignment horizontal="left" vertical="top" wrapText="1"/>
    </xf>
    <xf numFmtId="0" fontId="4" fillId="6" borderId="5" xfId="4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9"/>
  <sheetViews>
    <sheetView tabSelected="1" topLeftCell="J3" zoomScaleNormal="100" workbookViewId="0">
      <selection activeCell="N9" sqref="N9"/>
    </sheetView>
  </sheetViews>
  <sheetFormatPr defaultRowHeight="14.45"/>
  <cols>
    <col min="1" max="1" width="4" style="96" customWidth="1"/>
    <col min="2" max="2" width="25.28515625" customWidth="1"/>
    <col min="3" max="3" width="56.5703125" customWidth="1"/>
    <col min="4" max="4" width="33.7109375" customWidth="1"/>
    <col min="5" max="5" width="82.710937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92" customWidth="1"/>
    <col min="13" max="13" width="2.42578125" customWidth="1"/>
    <col min="14" max="14" width="21.7109375" customWidth="1"/>
    <col min="15" max="15" width="18" customWidth="1"/>
    <col min="17" max="17" width="11.5703125" bestFit="1" customWidth="1"/>
    <col min="19" max="19" width="10.42578125" bestFit="1" customWidth="1"/>
    <col min="20" max="20" width="9.7109375" customWidth="1"/>
    <col min="22" max="22" width="16" style="114" customWidth="1"/>
    <col min="23" max="23" width="17.7109375" customWidth="1"/>
    <col min="24" max="24" width="14.7109375" customWidth="1"/>
  </cols>
  <sheetData>
    <row r="1" spans="1:24" ht="28.15" customHeight="1" thickBot="1">
      <c r="A1" s="93" t="s">
        <v>0</v>
      </c>
      <c r="B1" s="11"/>
      <c r="C1" s="11"/>
      <c r="D1" s="11"/>
      <c r="E1" s="11"/>
      <c r="F1" s="11"/>
      <c r="G1" s="11"/>
      <c r="H1" s="11"/>
      <c r="I1" s="11"/>
      <c r="J1" s="11"/>
      <c r="K1" s="11"/>
      <c r="L1" s="11"/>
      <c r="M1" s="15"/>
      <c r="N1" s="15"/>
      <c r="O1" s="1"/>
      <c r="P1" s="1"/>
      <c r="Q1" s="2"/>
      <c r="R1" s="2"/>
      <c r="S1" s="2"/>
      <c r="T1" s="3"/>
      <c r="U1" s="3"/>
      <c r="V1" s="109"/>
      <c r="W1" s="15"/>
      <c r="X1" s="15"/>
    </row>
    <row r="2" spans="1:24" ht="17.649999999999999" customHeight="1" thickBot="1">
      <c r="A2" s="94"/>
      <c r="B2" s="92" t="s">
        <v>1</v>
      </c>
      <c r="C2" s="4"/>
      <c r="D2" s="4"/>
      <c r="E2" s="4"/>
      <c r="F2" s="4"/>
      <c r="G2" s="4"/>
      <c r="H2" s="4"/>
      <c r="I2" s="4"/>
      <c r="J2" s="4"/>
      <c r="K2" s="4"/>
      <c r="L2" s="5"/>
      <c r="M2" s="16"/>
      <c r="N2" s="184" t="s">
        <v>2</v>
      </c>
      <c r="O2" s="185"/>
      <c r="P2" s="185"/>
      <c r="Q2" s="185"/>
      <c r="R2" s="185"/>
      <c r="S2" s="186"/>
      <c r="T2" s="6"/>
      <c r="U2" s="6"/>
      <c r="V2" s="110"/>
      <c r="W2" s="15"/>
      <c r="X2" s="15"/>
    </row>
    <row r="3" spans="1:24" ht="82.5" customHeight="1" thickBot="1">
      <c r="A3" s="95"/>
      <c r="B3" s="7"/>
      <c r="C3" s="8"/>
      <c r="D3" s="8"/>
      <c r="E3" s="8"/>
      <c r="F3" s="8"/>
      <c r="G3" s="8"/>
      <c r="H3" s="8"/>
      <c r="I3" s="178" t="s">
        <v>3</v>
      </c>
      <c r="J3" s="179"/>
      <c r="K3" s="180"/>
      <c r="L3" s="9"/>
      <c r="M3" s="10"/>
      <c r="N3" s="12"/>
      <c r="O3" s="13"/>
      <c r="P3" s="13"/>
      <c r="Q3" s="13"/>
      <c r="R3" s="181" t="s">
        <v>4</v>
      </c>
      <c r="S3" s="182"/>
      <c r="T3" s="183" t="s">
        <v>5</v>
      </c>
      <c r="U3" s="183"/>
      <c r="V3" s="183"/>
      <c r="W3" s="183"/>
      <c r="X3" s="183"/>
    </row>
    <row r="4" spans="1:24" ht="79.5" customHeight="1" thickBot="1">
      <c r="A4" s="95"/>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5" t="s">
        <v>21</v>
      </c>
      <c r="S4" s="86" t="s">
        <v>22</v>
      </c>
      <c r="T4" s="177" t="s">
        <v>23</v>
      </c>
      <c r="U4" s="177" t="s">
        <v>24</v>
      </c>
      <c r="V4" s="111" t="s">
        <v>25</v>
      </c>
      <c r="W4" s="177" t="s">
        <v>14</v>
      </c>
      <c r="X4" s="177" t="s">
        <v>15</v>
      </c>
    </row>
    <row r="5" spans="1:24" ht="69.75" customHeight="1" thickTop="1">
      <c r="A5" s="94"/>
      <c r="B5" s="97" t="s">
        <v>26</v>
      </c>
      <c r="C5" s="98" t="s">
        <v>27</v>
      </c>
      <c r="D5" s="98" t="s">
        <v>28</v>
      </c>
      <c r="E5" s="98" t="s">
        <v>29</v>
      </c>
      <c r="F5" s="98" t="s">
        <v>30</v>
      </c>
      <c r="G5" s="98">
        <v>150</v>
      </c>
      <c r="H5" s="99" t="s">
        <v>31</v>
      </c>
      <c r="I5" s="97" t="s">
        <v>32</v>
      </c>
      <c r="J5" s="120">
        <v>10</v>
      </c>
      <c r="K5" s="121">
        <v>50</v>
      </c>
      <c r="L5" s="101" t="s">
        <v>33</v>
      </c>
      <c r="M5" s="102"/>
      <c r="N5" s="103"/>
      <c r="O5" s="104"/>
      <c r="P5" s="105"/>
      <c r="Q5" s="105"/>
      <c r="R5" s="106"/>
      <c r="S5" s="107"/>
      <c r="T5" s="122">
        <f>IF(ISBLANK(N5),G5,N5)</f>
        <v>150</v>
      </c>
      <c r="U5" s="108">
        <f>24*P5+Q5</f>
        <v>0</v>
      </c>
      <c r="V5" s="112" cm="1">
        <f t="array" ref="V5">_xlfn.IFS(ISBLANK(O5),0,O5="Fiber",40,O5="Fixed Wireless",20,O5="Copper",10)</f>
        <v>0</v>
      </c>
      <c r="W5" s="100">
        <f>J5</f>
        <v>10</v>
      </c>
      <c r="X5" s="100">
        <f>K5</f>
        <v>50</v>
      </c>
    </row>
    <row r="6" spans="1:24" ht="46.9">
      <c r="A6" s="127">
        <v>1</v>
      </c>
      <c r="B6" s="173" t="s">
        <v>34</v>
      </c>
      <c r="C6" s="88" t="s">
        <v>35</v>
      </c>
      <c r="D6" s="88" t="s">
        <v>36</v>
      </c>
      <c r="E6" s="88" t="s">
        <v>37</v>
      </c>
      <c r="F6" s="88" t="s">
        <v>30</v>
      </c>
      <c r="G6" s="88">
        <v>150</v>
      </c>
      <c r="H6" s="175" t="s">
        <v>31</v>
      </c>
      <c r="I6" s="19" t="s">
        <v>32</v>
      </c>
      <c r="J6" s="115">
        <v>10</v>
      </c>
      <c r="K6" s="22">
        <v>50</v>
      </c>
      <c r="L6" s="23"/>
      <c r="M6" s="16"/>
      <c r="N6" s="37"/>
      <c r="O6" s="34"/>
      <c r="P6" s="35"/>
      <c r="Q6" s="87"/>
      <c r="R6" s="123"/>
      <c r="S6" s="45"/>
      <c r="T6" s="39">
        <f t="shared" ref="T6" si="0">IF(ISBLANK(N6),G6,N6)</f>
        <v>150</v>
      </c>
      <c r="U6" s="17">
        <f t="shared" ref="U6" si="1">24*P6+Q6</f>
        <v>0</v>
      </c>
      <c r="V6" s="113" cm="1">
        <f t="array" ref="V6">_xlfn.IFS(ISBLANK(O6),0,O6="Fiber",40,O6="Fixed Wireless",20,O6="Copper",10)</f>
        <v>0</v>
      </c>
      <c r="W6" s="18">
        <f t="shared" ref="W6" si="2">J6</f>
        <v>10</v>
      </c>
      <c r="X6" s="18">
        <f t="shared" ref="X6" si="3">K6</f>
        <v>50</v>
      </c>
    </row>
    <row r="7" spans="1:24" ht="46.9">
      <c r="A7" s="127">
        <v>2</v>
      </c>
      <c r="B7" s="174" t="s">
        <v>34</v>
      </c>
      <c r="C7" s="128" t="s">
        <v>35</v>
      </c>
      <c r="D7" s="128" t="s">
        <v>36</v>
      </c>
      <c r="E7" s="128" t="s">
        <v>37</v>
      </c>
      <c r="F7" s="128" t="s">
        <v>30</v>
      </c>
      <c r="G7" s="128">
        <v>150</v>
      </c>
      <c r="H7" s="176" t="s">
        <v>38</v>
      </c>
      <c r="I7" s="24" t="s">
        <v>32</v>
      </c>
      <c r="J7" s="118">
        <v>10</v>
      </c>
      <c r="K7" s="27">
        <v>50</v>
      </c>
      <c r="L7" s="28"/>
      <c r="M7" s="16"/>
      <c r="N7" s="142"/>
      <c r="O7" s="143"/>
      <c r="P7" s="144"/>
      <c r="Q7" s="145"/>
      <c r="R7" s="155" t="s">
        <v>39</v>
      </c>
      <c r="S7" s="146"/>
      <c r="T7" s="39">
        <f t="shared" ref="T7" si="4">IF(ISBLANK(N7),G7,N7)</f>
        <v>150</v>
      </c>
      <c r="U7" s="17">
        <f t="shared" ref="U7" si="5">24*P7+Q7</f>
        <v>0</v>
      </c>
      <c r="V7" s="113" cm="1">
        <f t="array" ref="V7">_xlfn.IFS(ISBLANK(O7),0,O7="Fiber",40,O7="Fixed Wireless",20,O7="Copper",10)</f>
        <v>0</v>
      </c>
      <c r="W7" s="18">
        <f t="shared" ref="W7" si="6">J7</f>
        <v>10</v>
      </c>
      <c r="X7" s="18">
        <f t="shared" ref="X7" si="7">K7</f>
        <v>50</v>
      </c>
    </row>
    <row r="8" spans="1:24" ht="46.9">
      <c r="A8" s="127">
        <v>3</v>
      </c>
      <c r="B8" s="159" t="s">
        <v>40</v>
      </c>
      <c r="C8" s="160" t="s">
        <v>41</v>
      </c>
      <c r="D8" s="30" t="s">
        <v>42</v>
      </c>
      <c r="E8" s="30" t="s">
        <v>43</v>
      </c>
      <c r="F8" s="20" t="s">
        <v>44</v>
      </c>
      <c r="G8" s="20">
        <v>150</v>
      </c>
      <c r="H8" s="170" t="s">
        <v>31</v>
      </c>
      <c r="I8" s="19" t="s">
        <v>32</v>
      </c>
      <c r="J8" s="115">
        <v>10</v>
      </c>
      <c r="K8" s="22">
        <v>50</v>
      </c>
      <c r="L8" s="23"/>
      <c r="M8" s="16"/>
      <c r="N8" s="37">
        <v>150</v>
      </c>
      <c r="O8" s="34" t="s">
        <v>45</v>
      </c>
      <c r="P8" s="35">
        <v>275</v>
      </c>
      <c r="Q8" s="35">
        <v>600</v>
      </c>
      <c r="R8" s="154">
        <v>500</v>
      </c>
      <c r="S8" s="49">
        <v>925</v>
      </c>
      <c r="T8" s="39">
        <f t="shared" ref="T8:T10" si="8">IF(ISBLANK(N8),G8,N8)</f>
        <v>150</v>
      </c>
      <c r="U8" s="17">
        <f t="shared" ref="U8:U10" si="9">24*P8+Q8</f>
        <v>7200</v>
      </c>
      <c r="V8" s="113" cm="1">
        <f t="array" ref="V8">_xlfn.IFS(ISBLANK(O8),0,O8="Fiber",40,O8="Fixed Wireless",20,O8="Copper",10)</f>
        <v>40</v>
      </c>
      <c r="W8" s="18">
        <f t="shared" ref="W8:W10" si="10">J8</f>
        <v>10</v>
      </c>
      <c r="X8" s="18">
        <f t="shared" ref="X8:X10" si="11">K8</f>
        <v>50</v>
      </c>
    </row>
    <row r="9" spans="1:24" ht="46.9">
      <c r="A9" s="127">
        <v>4</v>
      </c>
      <c r="B9" s="161" t="s">
        <v>40</v>
      </c>
      <c r="C9" s="162" t="s">
        <v>41</v>
      </c>
      <c r="D9" s="130" t="s">
        <v>42</v>
      </c>
      <c r="E9" s="130" t="s">
        <v>43</v>
      </c>
      <c r="F9" s="130" t="s">
        <v>44</v>
      </c>
      <c r="G9" s="130">
        <v>150</v>
      </c>
      <c r="H9" s="172" t="s">
        <v>38</v>
      </c>
      <c r="I9" s="129" t="s">
        <v>32</v>
      </c>
      <c r="J9" s="132">
        <v>10</v>
      </c>
      <c r="K9" s="133">
        <v>50</v>
      </c>
      <c r="L9" s="134"/>
      <c r="M9" s="16"/>
      <c r="N9" s="150">
        <v>150</v>
      </c>
      <c r="O9" s="151" t="s">
        <v>45</v>
      </c>
      <c r="P9" s="151">
        <v>500</v>
      </c>
      <c r="Q9" s="145">
        <v>600</v>
      </c>
      <c r="R9" s="68" t="s">
        <v>39</v>
      </c>
      <c r="S9" s="152">
        <v>925</v>
      </c>
      <c r="T9" s="39">
        <f t="shared" si="8"/>
        <v>150</v>
      </c>
      <c r="U9" s="17">
        <f t="shared" si="9"/>
        <v>12600</v>
      </c>
      <c r="V9" s="113" cm="1">
        <f t="array" ref="V9">_xlfn.IFS(ISBLANK(O9),0,O9="Fiber",40,O9="Fixed Wireless",20,O9="Copper",10)</f>
        <v>40</v>
      </c>
      <c r="W9" s="18">
        <f t="shared" si="10"/>
        <v>10</v>
      </c>
      <c r="X9" s="18">
        <f t="shared" si="11"/>
        <v>50</v>
      </c>
    </row>
    <row r="10" spans="1:24" ht="46.9">
      <c r="A10" s="127">
        <v>5</v>
      </c>
      <c r="B10" s="29" t="s">
        <v>46</v>
      </c>
      <c r="C10" s="30" t="s">
        <v>47</v>
      </c>
      <c r="D10" s="20" t="s">
        <v>48</v>
      </c>
      <c r="E10" s="30" t="s">
        <v>49</v>
      </c>
      <c r="F10" s="30" t="s">
        <v>30</v>
      </c>
      <c r="G10" s="30">
        <v>150</v>
      </c>
      <c r="H10" s="31" t="s">
        <v>38</v>
      </c>
      <c r="I10" s="29" t="s">
        <v>32</v>
      </c>
      <c r="J10" s="119">
        <v>10</v>
      </c>
      <c r="K10" s="32">
        <v>50</v>
      </c>
      <c r="L10" s="23"/>
      <c r="M10" s="16"/>
      <c r="N10" s="37"/>
      <c r="O10" s="34"/>
      <c r="P10" s="35"/>
      <c r="Q10" s="35"/>
      <c r="R10" s="126" t="s">
        <v>39</v>
      </c>
      <c r="S10" s="49"/>
      <c r="T10" s="39">
        <f t="shared" si="8"/>
        <v>150</v>
      </c>
      <c r="U10" s="17">
        <f t="shared" si="9"/>
        <v>0</v>
      </c>
      <c r="V10" s="113" cm="1">
        <f t="array" ref="V10">_xlfn.IFS(ISBLANK(O10),0,O10="Fiber",40,O10="Fixed Wireless",20,O10="Copper",10)</f>
        <v>0</v>
      </c>
      <c r="W10" s="18">
        <f t="shared" si="10"/>
        <v>10</v>
      </c>
      <c r="X10" s="18">
        <f t="shared" si="11"/>
        <v>50</v>
      </c>
    </row>
    <row r="11" spans="1:24" ht="93.6">
      <c r="A11" s="127">
        <v>6</v>
      </c>
      <c r="B11" s="129" t="s">
        <v>50</v>
      </c>
      <c r="C11" s="130" t="s">
        <v>51</v>
      </c>
      <c r="D11" s="130" t="s">
        <v>52</v>
      </c>
      <c r="E11" s="130" t="s">
        <v>53</v>
      </c>
      <c r="F11" s="130" t="s">
        <v>30</v>
      </c>
      <c r="G11" s="130">
        <v>150</v>
      </c>
      <c r="H11" s="131" t="s">
        <v>38</v>
      </c>
      <c r="I11" s="129" t="s">
        <v>32</v>
      </c>
      <c r="J11" s="132">
        <v>10</v>
      </c>
      <c r="K11" s="133">
        <v>50</v>
      </c>
      <c r="L11" s="134"/>
      <c r="M11" s="16"/>
      <c r="N11" s="150"/>
      <c r="O11" s="151"/>
      <c r="P11" s="151"/>
      <c r="Q11" s="145"/>
      <c r="R11" s="156" t="s">
        <v>39</v>
      </c>
      <c r="S11" s="152"/>
      <c r="T11" s="39">
        <f t="shared" ref="T11:T66" si="12">IF(ISBLANK(N11),G11,N11)</f>
        <v>150</v>
      </c>
      <c r="U11" s="17">
        <f t="shared" ref="U11:U66" si="13">24*P11+Q11</f>
        <v>0</v>
      </c>
      <c r="V11" s="113" cm="1">
        <f t="array" ref="V11">_xlfn.IFS(ISBLANK(O11),0,O11="Fiber",40,O11="Fixed Wireless",20,O11="Copper",10)</f>
        <v>0</v>
      </c>
      <c r="W11" s="18">
        <f t="shared" ref="W11:W66" si="14">J11</f>
        <v>10</v>
      </c>
      <c r="X11" s="18">
        <f t="shared" ref="X11:X18" si="15">K11</f>
        <v>50</v>
      </c>
    </row>
    <row r="12" spans="1:24" ht="93.6">
      <c r="A12" s="127">
        <v>7</v>
      </c>
      <c r="B12" s="19" t="s">
        <v>54</v>
      </c>
      <c r="C12" s="30" t="s">
        <v>55</v>
      </c>
      <c r="D12" s="30" t="s">
        <v>56</v>
      </c>
      <c r="E12" s="30" t="s">
        <v>57</v>
      </c>
      <c r="F12" s="20" t="s">
        <v>30</v>
      </c>
      <c r="G12" s="20">
        <v>150</v>
      </c>
      <c r="H12" s="21" t="s">
        <v>38</v>
      </c>
      <c r="I12" s="19" t="s">
        <v>32</v>
      </c>
      <c r="J12" s="115">
        <v>10</v>
      </c>
      <c r="K12" s="22">
        <v>50</v>
      </c>
      <c r="L12" s="23"/>
      <c r="M12" s="16"/>
      <c r="N12" s="37"/>
      <c r="O12" s="34"/>
      <c r="P12" s="35"/>
      <c r="Q12" s="35"/>
      <c r="R12" s="126" t="s">
        <v>39</v>
      </c>
      <c r="S12" s="45"/>
      <c r="T12" s="39">
        <f t="shared" si="12"/>
        <v>150</v>
      </c>
      <c r="U12" s="17">
        <f t="shared" si="13"/>
        <v>0</v>
      </c>
      <c r="V12" s="113" cm="1">
        <f t="array" ref="V12">_xlfn.IFS(ISBLANK(O12),0,O12="Fiber",40,O12="Fixed Wireless",20,O12="Copper",10)</f>
        <v>0</v>
      </c>
      <c r="W12" s="18">
        <f t="shared" si="14"/>
        <v>10</v>
      </c>
      <c r="X12" s="18">
        <f t="shared" si="15"/>
        <v>50</v>
      </c>
    </row>
    <row r="13" spans="1:24" ht="46.9">
      <c r="A13" s="127">
        <v>8</v>
      </c>
      <c r="B13" s="135" t="s">
        <v>58</v>
      </c>
      <c r="C13" s="136" t="s">
        <v>59</v>
      </c>
      <c r="D13" s="136" t="s">
        <v>60</v>
      </c>
      <c r="E13" s="136" t="s">
        <v>61</v>
      </c>
      <c r="F13" s="137" t="s">
        <v>30</v>
      </c>
      <c r="G13" s="137">
        <v>150</v>
      </c>
      <c r="H13" s="138" t="s">
        <v>38</v>
      </c>
      <c r="I13" s="135" t="s">
        <v>32</v>
      </c>
      <c r="J13" s="139">
        <v>10</v>
      </c>
      <c r="K13" s="140">
        <v>50</v>
      </c>
      <c r="L13" s="141"/>
      <c r="M13" s="16"/>
      <c r="N13" s="142"/>
      <c r="O13" s="143"/>
      <c r="P13" s="144"/>
      <c r="Q13" s="145"/>
      <c r="R13" s="156" t="s">
        <v>39</v>
      </c>
      <c r="S13" s="146"/>
      <c r="T13" s="39">
        <f t="shared" si="12"/>
        <v>150</v>
      </c>
      <c r="U13" s="17">
        <f t="shared" si="13"/>
        <v>0</v>
      </c>
      <c r="V13" s="113" cm="1">
        <f t="array" ref="V13">_xlfn.IFS(ISBLANK(O13),0,O13="Fiber",40,O13="Fixed Wireless",20,O13="Copper",10)</f>
        <v>0</v>
      </c>
      <c r="W13" s="18">
        <f t="shared" si="14"/>
        <v>10</v>
      </c>
      <c r="X13" s="18">
        <f t="shared" si="15"/>
        <v>50</v>
      </c>
    </row>
    <row r="14" spans="1:24" ht="140.44999999999999">
      <c r="A14" s="127">
        <v>9</v>
      </c>
      <c r="B14" s="29" t="s">
        <v>62</v>
      </c>
      <c r="C14" s="30" t="s">
        <v>63</v>
      </c>
      <c r="D14" s="30" t="s">
        <v>64</v>
      </c>
      <c r="E14" s="30" t="s">
        <v>65</v>
      </c>
      <c r="F14" s="20" t="s">
        <v>30</v>
      </c>
      <c r="G14" s="20">
        <v>60</v>
      </c>
      <c r="H14" s="21" t="s">
        <v>66</v>
      </c>
      <c r="I14" s="19" t="s">
        <v>32</v>
      </c>
      <c r="J14" s="115">
        <v>10</v>
      </c>
      <c r="K14" s="22">
        <v>50</v>
      </c>
      <c r="L14" s="23" t="s">
        <v>67</v>
      </c>
      <c r="M14" s="16"/>
      <c r="N14" s="37"/>
      <c r="O14" s="34"/>
      <c r="P14" s="35"/>
      <c r="Q14" s="35"/>
      <c r="R14" s="124"/>
      <c r="S14" s="149" t="s">
        <v>39</v>
      </c>
      <c r="T14" s="39">
        <f t="shared" si="12"/>
        <v>60</v>
      </c>
      <c r="U14" s="17">
        <f t="shared" si="13"/>
        <v>0</v>
      </c>
      <c r="V14" s="113" cm="1">
        <f t="array" ref="V14">_xlfn.IFS(ISBLANK(O14),0,O14="Fiber",40,O14="Fixed Wireless",20,O14="Copper",10)</f>
        <v>0</v>
      </c>
      <c r="W14" s="18">
        <f t="shared" si="14"/>
        <v>10</v>
      </c>
      <c r="X14" s="18">
        <f t="shared" si="15"/>
        <v>50</v>
      </c>
    </row>
    <row r="15" spans="1:24" ht="46.9">
      <c r="A15" s="127">
        <v>10</v>
      </c>
      <c r="B15" s="163" t="s">
        <v>68</v>
      </c>
      <c r="C15" s="164" t="s">
        <v>69</v>
      </c>
      <c r="D15" s="137" t="s">
        <v>70</v>
      </c>
      <c r="E15" s="137" t="s">
        <v>71</v>
      </c>
      <c r="F15" s="137" t="s">
        <v>44</v>
      </c>
      <c r="G15" s="137">
        <v>150</v>
      </c>
      <c r="H15" s="169" t="s">
        <v>31</v>
      </c>
      <c r="I15" s="135" t="s">
        <v>32</v>
      </c>
      <c r="J15" s="139">
        <v>10</v>
      </c>
      <c r="K15" s="140">
        <v>50</v>
      </c>
      <c r="L15" s="141"/>
      <c r="M15" s="16"/>
      <c r="N15" s="142">
        <v>150</v>
      </c>
      <c r="O15" s="143" t="s">
        <v>45</v>
      </c>
      <c r="P15" s="144">
        <v>360</v>
      </c>
      <c r="Q15" s="145">
        <v>360</v>
      </c>
      <c r="R15" s="147">
        <v>525</v>
      </c>
      <c r="S15" s="148">
        <v>1075</v>
      </c>
      <c r="T15" s="39">
        <f t="shared" si="12"/>
        <v>150</v>
      </c>
      <c r="U15" s="17">
        <f t="shared" si="13"/>
        <v>9000</v>
      </c>
      <c r="V15" s="113" cm="1">
        <f t="array" ref="V15">_xlfn.IFS(ISBLANK(O15),0,O15="Fiber",40,O15="Fixed Wireless",20,O15="Copper",10)</f>
        <v>40</v>
      </c>
      <c r="W15" s="18">
        <f t="shared" si="14"/>
        <v>10</v>
      </c>
      <c r="X15" s="18">
        <f t="shared" si="15"/>
        <v>50</v>
      </c>
    </row>
    <row r="16" spans="1:24" ht="46.9">
      <c r="A16" s="127">
        <v>11</v>
      </c>
      <c r="B16" s="165" t="s">
        <v>68</v>
      </c>
      <c r="C16" s="166" t="s">
        <v>69</v>
      </c>
      <c r="D16" s="20" t="s">
        <v>70</v>
      </c>
      <c r="E16" s="20" t="s">
        <v>71</v>
      </c>
      <c r="F16" s="20" t="s">
        <v>44</v>
      </c>
      <c r="G16" s="20">
        <v>150</v>
      </c>
      <c r="H16" s="170" t="s">
        <v>38</v>
      </c>
      <c r="I16" s="19" t="s">
        <v>32</v>
      </c>
      <c r="J16" s="115">
        <v>10</v>
      </c>
      <c r="K16" s="22">
        <v>50</v>
      </c>
      <c r="L16" s="23"/>
      <c r="M16" s="16"/>
      <c r="N16" s="37">
        <v>150</v>
      </c>
      <c r="O16" s="34" t="s">
        <v>45</v>
      </c>
      <c r="P16" s="35">
        <v>525</v>
      </c>
      <c r="Q16" s="87">
        <v>360</v>
      </c>
      <c r="R16" s="157" t="s">
        <v>39</v>
      </c>
      <c r="S16" s="63">
        <v>1075</v>
      </c>
      <c r="T16" s="39">
        <f t="shared" ref="T16" si="16">IF(ISBLANK(N16),G16,N16)</f>
        <v>150</v>
      </c>
      <c r="U16" s="17">
        <f t="shared" ref="U16" si="17">24*P16+Q16</f>
        <v>12960</v>
      </c>
      <c r="V16" s="113" cm="1">
        <f t="array" ref="V16">_xlfn.IFS(ISBLANK(O16),0,O16="Fiber",40,O16="Fixed Wireless",20,O16="Copper",10)</f>
        <v>40</v>
      </c>
      <c r="W16" s="18">
        <f t="shared" ref="W16" si="18">J16</f>
        <v>10</v>
      </c>
      <c r="X16" s="18">
        <f t="shared" ref="X16" si="19">K16</f>
        <v>50</v>
      </c>
    </row>
    <row r="17" spans="1:24" ht="62.45">
      <c r="A17" s="127">
        <v>12</v>
      </c>
      <c r="B17" s="24" t="s">
        <v>72</v>
      </c>
      <c r="C17" s="25" t="s">
        <v>73</v>
      </c>
      <c r="D17" s="25" t="s">
        <v>74</v>
      </c>
      <c r="E17" s="25" t="s">
        <v>75</v>
      </c>
      <c r="F17" s="25" t="s">
        <v>44</v>
      </c>
      <c r="G17" s="25">
        <v>150</v>
      </c>
      <c r="H17" s="26" t="s">
        <v>31</v>
      </c>
      <c r="I17" s="24" t="s">
        <v>32</v>
      </c>
      <c r="J17" s="118">
        <v>10</v>
      </c>
      <c r="K17" s="27">
        <v>50</v>
      </c>
      <c r="L17" s="28" t="s">
        <v>76</v>
      </c>
      <c r="M17" s="16"/>
      <c r="N17" s="56"/>
      <c r="O17" s="57"/>
      <c r="P17" s="58"/>
      <c r="Q17" s="43"/>
      <c r="R17" s="47"/>
      <c r="S17" s="64"/>
      <c r="T17" s="39">
        <f t="shared" si="12"/>
        <v>150</v>
      </c>
      <c r="U17" s="17">
        <f t="shared" si="13"/>
        <v>0</v>
      </c>
      <c r="V17" s="113" cm="1">
        <f t="array" ref="V17">_xlfn.IFS(ISBLANK(O17),0,O17="Fiber",40,O17="Fixed Wireless",20,O17="Copper",10)</f>
        <v>0</v>
      </c>
      <c r="W17" s="18">
        <f t="shared" si="14"/>
        <v>10</v>
      </c>
      <c r="X17" s="18">
        <f t="shared" si="15"/>
        <v>50</v>
      </c>
    </row>
    <row r="18" spans="1:24" ht="62.45">
      <c r="A18" s="127">
        <v>13</v>
      </c>
      <c r="B18" s="19" t="s">
        <v>72</v>
      </c>
      <c r="C18" s="20" t="s">
        <v>73</v>
      </c>
      <c r="D18" s="20" t="s">
        <v>74</v>
      </c>
      <c r="E18" s="20" t="s">
        <v>77</v>
      </c>
      <c r="F18" s="20" t="s">
        <v>44</v>
      </c>
      <c r="G18" s="20">
        <v>150</v>
      </c>
      <c r="H18" s="21" t="s">
        <v>31</v>
      </c>
      <c r="I18" s="19" t="s">
        <v>32</v>
      </c>
      <c r="J18" s="115">
        <v>10</v>
      </c>
      <c r="K18" s="22">
        <v>50</v>
      </c>
      <c r="L18" s="23" t="s">
        <v>78</v>
      </c>
      <c r="M18" s="16"/>
      <c r="N18" s="37"/>
      <c r="O18" s="34"/>
      <c r="P18" s="35"/>
      <c r="Q18" s="87"/>
      <c r="R18" s="89"/>
      <c r="S18" s="65"/>
      <c r="T18" s="39">
        <f t="shared" si="12"/>
        <v>150</v>
      </c>
      <c r="U18" s="17">
        <f t="shared" si="13"/>
        <v>0</v>
      </c>
      <c r="V18" s="113" cm="1">
        <f t="array" ref="V18">_xlfn.IFS(ISBLANK(O18),0,O18="Fiber",40,O18="Fixed Wireless",20,O18="Copper",10)</f>
        <v>0</v>
      </c>
      <c r="W18" s="18">
        <f t="shared" si="14"/>
        <v>10</v>
      </c>
      <c r="X18" s="18">
        <f t="shared" si="15"/>
        <v>50</v>
      </c>
    </row>
    <row r="19" spans="1:24" ht="46.9">
      <c r="A19" s="127">
        <v>14</v>
      </c>
      <c r="B19" s="24" t="s">
        <v>79</v>
      </c>
      <c r="C19" s="25" t="s">
        <v>80</v>
      </c>
      <c r="D19" s="25" t="s">
        <v>70</v>
      </c>
      <c r="E19" s="25" t="s">
        <v>81</v>
      </c>
      <c r="F19" s="25" t="s">
        <v>30</v>
      </c>
      <c r="G19" s="25">
        <v>150</v>
      </c>
      <c r="H19" s="26" t="s">
        <v>31</v>
      </c>
      <c r="I19" s="24" t="s">
        <v>32</v>
      </c>
      <c r="J19" s="118">
        <v>10</v>
      </c>
      <c r="K19" s="27">
        <v>50</v>
      </c>
      <c r="L19" s="28"/>
      <c r="M19" s="16"/>
      <c r="N19" s="56"/>
      <c r="O19" s="57"/>
      <c r="P19" s="58"/>
      <c r="Q19" s="43"/>
      <c r="R19" s="40"/>
      <c r="S19" s="46"/>
      <c r="T19" s="39">
        <f t="shared" si="12"/>
        <v>150</v>
      </c>
      <c r="U19" s="17">
        <f t="shared" si="13"/>
        <v>0</v>
      </c>
      <c r="V19" s="113" cm="1">
        <f t="array" ref="V19">_xlfn.IFS(ISBLANK(O19),0,O19="Fiber",40,O19="Fixed Wireless",20,O19="Copper",10)</f>
        <v>0</v>
      </c>
      <c r="W19" s="18">
        <f t="shared" si="14"/>
        <v>10</v>
      </c>
      <c r="X19" s="18">
        <f t="shared" ref="X19:X38" si="20">K19</f>
        <v>50</v>
      </c>
    </row>
    <row r="20" spans="1:24" ht="46.9">
      <c r="A20" s="127">
        <v>15</v>
      </c>
      <c r="B20" s="19" t="s">
        <v>79</v>
      </c>
      <c r="C20" s="20" t="s">
        <v>80</v>
      </c>
      <c r="D20" s="20" t="s">
        <v>70</v>
      </c>
      <c r="E20" s="20" t="s">
        <v>81</v>
      </c>
      <c r="F20" s="20" t="s">
        <v>30</v>
      </c>
      <c r="G20" s="20">
        <v>150</v>
      </c>
      <c r="H20" s="21" t="s">
        <v>38</v>
      </c>
      <c r="I20" s="19" t="s">
        <v>32</v>
      </c>
      <c r="J20" s="115">
        <v>10</v>
      </c>
      <c r="K20" s="22">
        <v>50</v>
      </c>
      <c r="L20" s="23"/>
      <c r="M20" s="16"/>
      <c r="N20" s="37"/>
      <c r="O20" s="34"/>
      <c r="P20" s="35"/>
      <c r="Q20" s="35"/>
      <c r="R20" s="158" t="s">
        <v>39</v>
      </c>
      <c r="S20" s="49"/>
      <c r="T20" s="39">
        <f t="shared" ref="T20" si="21">IF(ISBLANK(N20),G20,N20)</f>
        <v>150</v>
      </c>
      <c r="U20" s="17">
        <f t="shared" ref="U20" si="22">24*P20+Q20</f>
        <v>0</v>
      </c>
      <c r="V20" s="113" cm="1">
        <f t="array" ref="V20">_xlfn.IFS(ISBLANK(O20),0,O20="Fiber",40,O20="Fixed Wireless",20,O20="Copper",10)</f>
        <v>0</v>
      </c>
      <c r="W20" s="18">
        <f t="shared" ref="W20" si="23">J20</f>
        <v>10</v>
      </c>
      <c r="X20" s="18">
        <f t="shared" ref="X20" si="24">K20</f>
        <v>50</v>
      </c>
    </row>
    <row r="21" spans="1:24" ht="46.9">
      <c r="A21" s="127">
        <v>16</v>
      </c>
      <c r="B21" s="163" t="s">
        <v>82</v>
      </c>
      <c r="C21" s="164" t="s">
        <v>83</v>
      </c>
      <c r="D21" s="137" t="s">
        <v>70</v>
      </c>
      <c r="E21" s="137" t="s">
        <v>84</v>
      </c>
      <c r="F21" s="137" t="s">
        <v>30</v>
      </c>
      <c r="G21" s="137">
        <v>150</v>
      </c>
      <c r="H21" s="169" t="s">
        <v>31</v>
      </c>
      <c r="I21" s="135" t="s">
        <v>32</v>
      </c>
      <c r="J21" s="139">
        <v>10</v>
      </c>
      <c r="K21" s="140">
        <v>50</v>
      </c>
      <c r="L21" s="141"/>
      <c r="M21" s="16"/>
      <c r="N21" s="142">
        <v>150</v>
      </c>
      <c r="O21" s="143" t="s">
        <v>45</v>
      </c>
      <c r="P21" s="144">
        <v>340</v>
      </c>
      <c r="Q21" s="145">
        <v>11000</v>
      </c>
      <c r="R21" s="153">
        <v>600</v>
      </c>
      <c r="S21" s="148">
        <v>1600</v>
      </c>
      <c r="T21" s="14">
        <f t="shared" si="12"/>
        <v>150</v>
      </c>
      <c r="U21" s="17">
        <f t="shared" si="13"/>
        <v>19160</v>
      </c>
      <c r="V21" s="113" cm="1">
        <f t="array" ref="V21">_xlfn.IFS(ISBLANK(O21),0,O21="Fiber",40,O21="Fixed Wireless",20,O21="Copper",10)</f>
        <v>40</v>
      </c>
      <c r="W21" s="18">
        <f t="shared" si="14"/>
        <v>10</v>
      </c>
      <c r="X21" s="18">
        <f t="shared" si="20"/>
        <v>50</v>
      </c>
    </row>
    <row r="22" spans="1:24" ht="46.9">
      <c r="A22" s="127">
        <v>17</v>
      </c>
      <c r="B22" s="165" t="s">
        <v>82</v>
      </c>
      <c r="C22" s="166" t="s">
        <v>83</v>
      </c>
      <c r="D22" s="20" t="s">
        <v>70</v>
      </c>
      <c r="E22" s="20" t="s">
        <v>84</v>
      </c>
      <c r="F22" s="20" t="s">
        <v>30</v>
      </c>
      <c r="G22" s="20">
        <v>150</v>
      </c>
      <c r="H22" s="170" t="s">
        <v>38</v>
      </c>
      <c r="I22" s="19" t="s">
        <v>32</v>
      </c>
      <c r="J22" s="115">
        <v>10</v>
      </c>
      <c r="K22" s="22">
        <v>50</v>
      </c>
      <c r="L22" s="23"/>
      <c r="M22" s="16"/>
      <c r="N22" s="37">
        <v>150</v>
      </c>
      <c r="O22" s="34" t="s">
        <v>45</v>
      </c>
      <c r="P22" s="87">
        <v>600</v>
      </c>
      <c r="Q22" s="87">
        <v>11000</v>
      </c>
      <c r="R22" s="158" t="s">
        <v>39</v>
      </c>
      <c r="S22" s="36">
        <v>1600</v>
      </c>
      <c r="T22" s="14">
        <f t="shared" ref="T22" si="25">IF(ISBLANK(N22),G22,N22)</f>
        <v>150</v>
      </c>
      <c r="U22" s="17">
        <f t="shared" si="13"/>
        <v>25400</v>
      </c>
      <c r="V22" s="113" cm="1">
        <f t="array" ref="V22">_xlfn.IFS(ISBLANK(O22),0,O22="Fiber",40,O22="Fixed Wireless",20,O22="Copper",10)</f>
        <v>40</v>
      </c>
      <c r="W22" s="18">
        <f t="shared" ref="W22" si="26">J22</f>
        <v>10</v>
      </c>
      <c r="X22" s="18">
        <f t="shared" ref="X22" si="27">K22</f>
        <v>50</v>
      </c>
    </row>
    <row r="23" spans="1:24" ht="46.9">
      <c r="A23" s="127">
        <v>18</v>
      </c>
      <c r="B23" s="167" t="s">
        <v>85</v>
      </c>
      <c r="C23" s="168" t="s">
        <v>86</v>
      </c>
      <c r="D23" s="25" t="s">
        <v>70</v>
      </c>
      <c r="E23" s="25" t="s">
        <v>87</v>
      </c>
      <c r="F23" s="25" t="s">
        <v>30</v>
      </c>
      <c r="G23" s="25">
        <v>150</v>
      </c>
      <c r="H23" s="171" t="s">
        <v>38</v>
      </c>
      <c r="I23" s="24" t="s">
        <v>32</v>
      </c>
      <c r="J23" s="118">
        <v>10</v>
      </c>
      <c r="K23" s="27">
        <v>50</v>
      </c>
      <c r="L23" s="28"/>
      <c r="M23" s="16"/>
      <c r="N23" s="142">
        <v>150</v>
      </c>
      <c r="O23" s="143" t="s">
        <v>45</v>
      </c>
      <c r="P23" s="58">
        <v>500</v>
      </c>
      <c r="Q23" s="43">
        <v>360</v>
      </c>
      <c r="R23" s="125" t="s">
        <v>39</v>
      </c>
      <c r="S23" s="46">
        <v>1150</v>
      </c>
      <c r="T23" s="39">
        <f t="shared" si="12"/>
        <v>150</v>
      </c>
      <c r="U23" s="17">
        <f t="shared" si="13"/>
        <v>12360</v>
      </c>
      <c r="V23" s="113" cm="1">
        <f t="array" ref="V23">_xlfn.IFS(ISBLANK(O23),0,O23="Fiber",40,O23="Fixed Wireless",20,O23="Copper",10)</f>
        <v>40</v>
      </c>
      <c r="W23" s="18">
        <f t="shared" si="14"/>
        <v>10</v>
      </c>
      <c r="X23" s="18">
        <f t="shared" si="20"/>
        <v>50</v>
      </c>
    </row>
    <row r="24" spans="1:24" ht="46.9">
      <c r="A24" s="127">
        <v>19</v>
      </c>
      <c r="B24" s="165" t="s">
        <v>85</v>
      </c>
      <c r="C24" s="166" t="s">
        <v>86</v>
      </c>
      <c r="D24" s="20" t="s">
        <v>70</v>
      </c>
      <c r="E24" s="20" t="s">
        <v>87</v>
      </c>
      <c r="F24" s="20" t="s">
        <v>30</v>
      </c>
      <c r="G24" s="20">
        <v>150</v>
      </c>
      <c r="H24" s="170" t="s">
        <v>88</v>
      </c>
      <c r="I24" s="19" t="s">
        <v>32</v>
      </c>
      <c r="J24" s="115">
        <v>10</v>
      </c>
      <c r="K24" s="22">
        <v>50</v>
      </c>
      <c r="L24" s="23"/>
      <c r="M24" s="16"/>
      <c r="N24" s="37">
        <v>150</v>
      </c>
      <c r="O24" s="34" t="s">
        <v>45</v>
      </c>
      <c r="P24" s="35">
        <v>850</v>
      </c>
      <c r="Q24" s="35">
        <v>360</v>
      </c>
      <c r="R24" s="124">
        <v>500</v>
      </c>
      <c r="S24" s="49">
        <v>1150</v>
      </c>
      <c r="T24" s="39">
        <f t="shared" ref="T24" si="28">IF(ISBLANK(N24),G24,N24)</f>
        <v>150</v>
      </c>
      <c r="U24" s="17">
        <f t="shared" ref="U24" si="29">24*P24+Q24</f>
        <v>20760</v>
      </c>
      <c r="V24" s="113" cm="1">
        <f t="array" ref="V24">_xlfn.IFS(ISBLANK(O24),0,O24="Fiber",40,O24="Fixed Wireless",20,O24="Copper",10)</f>
        <v>40</v>
      </c>
      <c r="W24" s="18">
        <f t="shared" ref="W24" si="30">J24</f>
        <v>10</v>
      </c>
      <c r="X24" s="18">
        <f t="shared" ref="X24" si="31">K24</f>
        <v>50</v>
      </c>
    </row>
    <row r="25" spans="1:24" ht="78">
      <c r="A25" s="127">
        <v>20</v>
      </c>
      <c r="B25" s="135" t="s">
        <v>89</v>
      </c>
      <c r="C25" s="137" t="s">
        <v>90</v>
      </c>
      <c r="D25" s="137" t="s">
        <v>91</v>
      </c>
      <c r="E25" s="137" t="s">
        <v>92</v>
      </c>
      <c r="F25" s="137" t="s">
        <v>30</v>
      </c>
      <c r="G25" s="137">
        <v>150</v>
      </c>
      <c r="H25" s="138" t="s">
        <v>38</v>
      </c>
      <c r="I25" s="135" t="s">
        <v>32</v>
      </c>
      <c r="J25" s="139">
        <v>10</v>
      </c>
      <c r="K25" s="140">
        <v>50</v>
      </c>
      <c r="L25" s="141"/>
      <c r="M25" s="16"/>
      <c r="N25" s="142"/>
      <c r="O25" s="143"/>
      <c r="P25" s="144"/>
      <c r="Q25" s="145"/>
      <c r="R25" s="68" t="s">
        <v>39</v>
      </c>
      <c r="S25" s="146"/>
      <c r="T25" s="39">
        <f t="shared" si="12"/>
        <v>150</v>
      </c>
      <c r="U25" s="17">
        <f t="shared" si="13"/>
        <v>0</v>
      </c>
      <c r="V25" s="113" cm="1">
        <f t="array" ref="V25">_xlfn.IFS(ISBLANK(O25),0,O25="Fiber",40,O25="Fixed Wireless",20,O25="Copper",10)</f>
        <v>0</v>
      </c>
      <c r="W25" s="18">
        <f t="shared" si="14"/>
        <v>10</v>
      </c>
      <c r="X25" s="18">
        <f t="shared" si="20"/>
        <v>50</v>
      </c>
    </row>
    <row r="26" spans="1:24" ht="20.100000000000001" customHeight="1">
      <c r="A26" s="94">
        <v>21</v>
      </c>
      <c r="B26" s="19"/>
      <c r="C26" s="20"/>
      <c r="D26" s="20"/>
      <c r="E26" s="20"/>
      <c r="F26" s="20"/>
      <c r="G26" s="20"/>
      <c r="H26" s="21"/>
      <c r="I26" s="19"/>
      <c r="J26" s="115"/>
      <c r="K26" s="22"/>
      <c r="L26" s="23"/>
      <c r="M26" s="38"/>
      <c r="N26" s="56"/>
      <c r="O26" s="57"/>
      <c r="P26" s="58"/>
      <c r="Q26" s="43"/>
      <c r="R26" s="90"/>
      <c r="S26" s="46"/>
      <c r="T26" s="39">
        <f t="shared" si="12"/>
        <v>0</v>
      </c>
      <c r="U26" s="17">
        <f t="shared" si="13"/>
        <v>0</v>
      </c>
      <c r="V26" s="113" cm="1">
        <f t="array" ref="V26">_xlfn.IFS(ISBLANK(O26),0,O26="Fiber",40,O26="Fixed Wireless",20,O26="Copper",10)</f>
        <v>0</v>
      </c>
      <c r="W26" s="18">
        <f t="shared" si="14"/>
        <v>0</v>
      </c>
      <c r="X26" s="18">
        <f t="shared" si="20"/>
        <v>0</v>
      </c>
    </row>
    <row r="27" spans="1:24" ht="20.100000000000001" customHeight="1">
      <c r="A27" s="94"/>
      <c r="B27" s="59"/>
      <c r="C27" s="60"/>
      <c r="D27" s="52"/>
      <c r="E27" s="60"/>
      <c r="F27" s="60"/>
      <c r="G27" s="60"/>
      <c r="H27" s="61"/>
      <c r="I27" s="59"/>
      <c r="J27" s="117"/>
      <c r="K27" s="62"/>
      <c r="L27" s="55"/>
      <c r="M27" s="38"/>
      <c r="N27" s="56"/>
      <c r="O27" s="57"/>
      <c r="P27" s="58"/>
      <c r="Q27" s="43"/>
      <c r="R27" s="91"/>
      <c r="S27" s="46"/>
      <c r="T27" s="39"/>
      <c r="U27" s="17"/>
      <c r="V27" s="113"/>
      <c r="W27" s="18"/>
      <c r="X27" s="18"/>
    </row>
    <row r="28" spans="1:24" ht="20.100000000000001" customHeight="1">
      <c r="A28" s="94">
        <v>22</v>
      </c>
      <c r="B28" s="19"/>
      <c r="C28" s="20"/>
      <c r="D28" s="20"/>
      <c r="E28" s="20"/>
      <c r="F28" s="20"/>
      <c r="G28" s="20"/>
      <c r="H28" s="21"/>
      <c r="I28" s="19"/>
      <c r="J28" s="115"/>
      <c r="K28" s="22"/>
      <c r="L28" s="23"/>
      <c r="M28" s="38"/>
      <c r="N28" s="37"/>
      <c r="O28" s="34"/>
      <c r="P28" s="35"/>
      <c r="Q28" s="87"/>
      <c r="R28" s="48"/>
      <c r="S28" s="45"/>
      <c r="T28" s="39">
        <f t="shared" si="12"/>
        <v>0</v>
      </c>
      <c r="U28" s="17">
        <f t="shared" si="13"/>
        <v>0</v>
      </c>
      <c r="V28" s="113" cm="1">
        <f t="array" ref="V28">_xlfn.IFS(ISBLANK(O28),0,O28="Fiber",40,O28="Fixed Wireless",20,O28="Copper",10)</f>
        <v>0</v>
      </c>
      <c r="W28" s="18">
        <f t="shared" si="14"/>
        <v>0</v>
      </c>
      <c r="X28" s="18">
        <f t="shared" si="20"/>
        <v>0</v>
      </c>
    </row>
    <row r="29" spans="1:24" ht="20.100000000000001" customHeight="1">
      <c r="A29" s="94">
        <v>23</v>
      </c>
      <c r="B29" s="59"/>
      <c r="C29" s="60"/>
      <c r="D29" s="52"/>
      <c r="E29" s="60"/>
      <c r="F29" s="60"/>
      <c r="G29" s="60"/>
      <c r="H29" s="61"/>
      <c r="I29" s="59"/>
      <c r="J29" s="117"/>
      <c r="K29" s="62"/>
      <c r="L29" s="55"/>
      <c r="M29" s="38"/>
      <c r="N29" s="56"/>
      <c r="O29" s="57"/>
      <c r="P29" s="58"/>
      <c r="Q29" s="43"/>
      <c r="R29" s="91"/>
      <c r="S29" s="46"/>
      <c r="T29" s="39">
        <f t="shared" si="12"/>
        <v>0</v>
      </c>
      <c r="U29" s="17">
        <f t="shared" si="13"/>
        <v>0</v>
      </c>
      <c r="V29" s="113" cm="1">
        <f t="array" ref="V29">_xlfn.IFS(ISBLANK(O29),0,O29="Fiber",40,O29="Fixed Wireless",20,O29="Copper",10)</f>
        <v>0</v>
      </c>
      <c r="W29" s="18">
        <f t="shared" si="14"/>
        <v>0</v>
      </c>
      <c r="X29" s="18">
        <f t="shared" si="20"/>
        <v>0</v>
      </c>
    </row>
    <row r="30" spans="1:24" ht="20.100000000000001" customHeight="1">
      <c r="A30" s="94">
        <v>24</v>
      </c>
      <c r="B30" s="19"/>
      <c r="C30" s="20"/>
      <c r="D30" s="20"/>
      <c r="E30" s="20"/>
      <c r="F30" s="20"/>
      <c r="G30" s="20"/>
      <c r="H30" s="21"/>
      <c r="I30" s="19"/>
      <c r="J30" s="115"/>
      <c r="K30" s="22"/>
      <c r="L30" s="23"/>
      <c r="M30" s="16"/>
      <c r="N30" s="37"/>
      <c r="O30" s="34"/>
      <c r="P30" s="35"/>
      <c r="Q30" s="35"/>
      <c r="R30" s="124"/>
      <c r="S30" s="45"/>
      <c r="T30" s="39">
        <f t="shared" si="12"/>
        <v>0</v>
      </c>
      <c r="U30" s="17">
        <f t="shared" si="13"/>
        <v>0</v>
      </c>
      <c r="V30" s="113" cm="1">
        <f t="array" ref="V30">_xlfn.IFS(ISBLANK(O30),0,O30="Fiber",40,O30="Fixed Wireless",20,O30="Copper",10)</f>
        <v>0</v>
      </c>
      <c r="W30" s="18">
        <f t="shared" si="14"/>
        <v>0</v>
      </c>
      <c r="X30" s="18">
        <f t="shared" si="20"/>
        <v>0</v>
      </c>
    </row>
    <row r="31" spans="1:24" ht="20.100000000000001" customHeight="1">
      <c r="A31" s="94">
        <v>25</v>
      </c>
      <c r="B31" s="51"/>
      <c r="C31" s="52"/>
      <c r="D31" s="52"/>
      <c r="E31" s="52"/>
      <c r="F31" s="52"/>
      <c r="G31" s="52"/>
      <c r="H31" s="53"/>
      <c r="I31" s="51"/>
      <c r="J31" s="116"/>
      <c r="K31" s="54"/>
      <c r="L31" s="55"/>
      <c r="M31" s="16"/>
      <c r="N31" s="56"/>
      <c r="O31" s="57"/>
      <c r="P31" s="58"/>
      <c r="Q31" s="58"/>
      <c r="R31" s="70"/>
      <c r="S31" s="46"/>
      <c r="T31" s="39">
        <f t="shared" si="12"/>
        <v>0</v>
      </c>
      <c r="U31" s="17">
        <f t="shared" si="13"/>
        <v>0</v>
      </c>
      <c r="V31" s="113" cm="1">
        <f t="array" ref="V31">_xlfn.IFS(ISBLANK(O31),0,O31="Fiber",40,O31="Fixed Wireless",20,O31="Copper",10)</f>
        <v>0</v>
      </c>
      <c r="W31" s="18">
        <f t="shared" si="14"/>
        <v>0</v>
      </c>
      <c r="X31" s="18">
        <f t="shared" si="20"/>
        <v>0</v>
      </c>
    </row>
    <row r="32" spans="1:24" ht="20.100000000000001" customHeight="1">
      <c r="A32" s="94">
        <v>26</v>
      </c>
      <c r="B32" s="19"/>
      <c r="C32" s="20"/>
      <c r="D32" s="20"/>
      <c r="E32" s="20"/>
      <c r="F32" s="20"/>
      <c r="G32" s="20"/>
      <c r="H32" s="21"/>
      <c r="I32" s="19"/>
      <c r="J32" s="115"/>
      <c r="K32" s="22"/>
      <c r="L32" s="23"/>
      <c r="M32" s="16"/>
      <c r="N32" s="37"/>
      <c r="O32" s="34"/>
      <c r="P32" s="35"/>
      <c r="Q32" s="35"/>
      <c r="R32" s="124"/>
      <c r="S32" s="63"/>
      <c r="T32" s="39">
        <f t="shared" si="12"/>
        <v>0</v>
      </c>
      <c r="U32" s="17">
        <f t="shared" si="13"/>
        <v>0</v>
      </c>
      <c r="V32" s="113" cm="1">
        <f t="array" ref="V32">_xlfn.IFS(ISBLANK(O32),0,O32="Fiber",40,O32="Fixed Wireless",20,O32="Copper",10)</f>
        <v>0</v>
      </c>
      <c r="W32" s="18">
        <f t="shared" si="14"/>
        <v>0</v>
      </c>
      <c r="X32" s="18">
        <f t="shared" si="20"/>
        <v>0</v>
      </c>
    </row>
    <row r="33" spans="1:24" ht="20.100000000000001" customHeight="1">
      <c r="A33" s="94">
        <v>27</v>
      </c>
      <c r="B33" s="24"/>
      <c r="C33" s="25"/>
      <c r="D33" s="25"/>
      <c r="E33" s="25"/>
      <c r="F33" s="25"/>
      <c r="G33" s="25"/>
      <c r="H33" s="26"/>
      <c r="I33" s="24"/>
      <c r="J33" s="118"/>
      <c r="K33" s="27"/>
      <c r="L33" s="28"/>
      <c r="M33" s="16"/>
      <c r="N33" s="56"/>
      <c r="O33" s="57"/>
      <c r="P33" s="58"/>
      <c r="Q33" s="58"/>
      <c r="R33" s="47"/>
      <c r="S33" s="64"/>
      <c r="T33" s="39">
        <f t="shared" si="12"/>
        <v>0</v>
      </c>
      <c r="U33" s="17">
        <f t="shared" si="13"/>
        <v>0</v>
      </c>
      <c r="V33" s="113" cm="1">
        <f t="array" ref="V33">_xlfn.IFS(ISBLANK(O33),0,O33="Fiber",40,O33="Fixed Wireless",20,O33="Copper",10)</f>
        <v>0</v>
      </c>
      <c r="W33" s="18">
        <f t="shared" si="14"/>
        <v>0</v>
      </c>
      <c r="X33" s="18">
        <f t="shared" si="20"/>
        <v>0</v>
      </c>
    </row>
    <row r="34" spans="1:24" ht="20.100000000000001" customHeight="1">
      <c r="A34" s="94">
        <v>28</v>
      </c>
      <c r="B34" s="19"/>
      <c r="C34" s="20"/>
      <c r="D34" s="20"/>
      <c r="E34" s="20"/>
      <c r="F34" s="20"/>
      <c r="G34" s="20"/>
      <c r="H34" s="21"/>
      <c r="I34" s="19"/>
      <c r="J34" s="115"/>
      <c r="K34" s="22"/>
      <c r="L34" s="23"/>
      <c r="M34" s="16"/>
      <c r="N34" s="37"/>
      <c r="O34" s="34"/>
      <c r="P34" s="35"/>
      <c r="Q34" s="35"/>
      <c r="R34" s="67"/>
      <c r="S34" s="65"/>
      <c r="T34" s="39">
        <f t="shared" si="12"/>
        <v>0</v>
      </c>
      <c r="U34" s="17">
        <f t="shared" si="13"/>
        <v>0</v>
      </c>
      <c r="V34" s="113" cm="1">
        <f t="array" ref="V34">_xlfn.IFS(ISBLANK(O34),0,O34="Fiber",40,O34="Fixed Wireless",20,O34="Copper",10)</f>
        <v>0</v>
      </c>
      <c r="W34" s="18">
        <f t="shared" si="14"/>
        <v>0</v>
      </c>
      <c r="X34" s="18">
        <f t="shared" si="20"/>
        <v>0</v>
      </c>
    </row>
    <row r="35" spans="1:24" ht="20.100000000000001" customHeight="1">
      <c r="A35" s="94">
        <v>29</v>
      </c>
      <c r="B35" s="24"/>
      <c r="C35" s="71"/>
      <c r="D35" s="25"/>
      <c r="E35" s="25"/>
      <c r="F35" s="25"/>
      <c r="G35" s="25"/>
      <c r="H35" s="26"/>
      <c r="I35" s="24"/>
      <c r="J35" s="118"/>
      <c r="K35" s="27"/>
      <c r="L35" s="28"/>
      <c r="M35" s="16"/>
      <c r="N35" s="56"/>
      <c r="O35" s="57"/>
      <c r="P35" s="58"/>
      <c r="Q35" s="58"/>
      <c r="R35" s="68"/>
      <c r="S35" s="46"/>
      <c r="T35" s="14">
        <f t="shared" si="12"/>
        <v>0</v>
      </c>
      <c r="U35" s="17">
        <f t="shared" si="13"/>
        <v>0</v>
      </c>
      <c r="V35" s="113" cm="1">
        <f t="array" ref="V35">_xlfn.IFS(ISBLANK(O35),0,O35="Fiber",40,O35="Fixed Wireless",20,O35="Copper",10)</f>
        <v>0</v>
      </c>
      <c r="W35" s="18">
        <f t="shared" si="14"/>
        <v>0</v>
      </c>
      <c r="X35" s="18">
        <f t="shared" si="20"/>
        <v>0</v>
      </c>
    </row>
    <row r="36" spans="1:24" ht="20.100000000000001" customHeight="1">
      <c r="A36" s="94">
        <v>30</v>
      </c>
      <c r="B36" s="19"/>
      <c r="C36" s="30"/>
      <c r="D36" s="20"/>
      <c r="E36" s="20"/>
      <c r="F36" s="20"/>
      <c r="G36" s="20"/>
      <c r="H36" s="21"/>
      <c r="I36" s="19"/>
      <c r="J36" s="115"/>
      <c r="K36" s="22"/>
      <c r="L36" s="23"/>
      <c r="M36" s="16"/>
      <c r="N36" s="37"/>
      <c r="O36" s="34"/>
      <c r="P36" s="35"/>
      <c r="Q36" s="35"/>
      <c r="R36" s="67"/>
      <c r="S36" s="36"/>
      <c r="T36" s="39">
        <f t="shared" si="12"/>
        <v>0</v>
      </c>
      <c r="U36" s="17">
        <f t="shared" si="13"/>
        <v>0</v>
      </c>
      <c r="V36" s="113" cm="1">
        <f t="array" ref="V36">_xlfn.IFS(ISBLANK(O36),0,O36="Fiber",40,O36="Fixed Wireless",20,O36="Copper",10)</f>
        <v>0</v>
      </c>
      <c r="W36" s="18">
        <f t="shared" si="14"/>
        <v>0</v>
      </c>
      <c r="X36" s="18">
        <f t="shared" si="20"/>
        <v>0</v>
      </c>
    </row>
    <row r="37" spans="1:24" ht="20.100000000000001" customHeight="1">
      <c r="A37" s="94">
        <v>26</v>
      </c>
      <c r="B37" s="24"/>
      <c r="C37" s="25"/>
      <c r="D37" s="25"/>
      <c r="E37" s="25"/>
      <c r="F37" s="25"/>
      <c r="G37" s="25"/>
      <c r="H37" s="26"/>
      <c r="I37" s="24"/>
      <c r="J37" s="118"/>
      <c r="K37" s="27"/>
      <c r="L37" s="28"/>
      <c r="M37" s="16"/>
      <c r="N37" s="56"/>
      <c r="O37" s="57"/>
      <c r="P37" s="58"/>
      <c r="Q37" s="58"/>
      <c r="R37" s="68"/>
      <c r="S37" s="46"/>
      <c r="T37" s="39">
        <f t="shared" si="12"/>
        <v>0</v>
      </c>
      <c r="U37" s="17">
        <f t="shared" si="13"/>
        <v>0</v>
      </c>
      <c r="V37" s="113" cm="1">
        <f t="array" ref="V37">_xlfn.IFS(ISBLANK(O37),0,O37="Fiber",40,O37="Fixed Wireless",20,O37="Copper",10)</f>
        <v>0</v>
      </c>
      <c r="W37" s="18">
        <f t="shared" si="14"/>
        <v>0</v>
      </c>
      <c r="X37" s="18">
        <f t="shared" si="20"/>
        <v>0</v>
      </c>
    </row>
    <row r="38" spans="1:24" ht="20.100000000000001" customHeight="1">
      <c r="A38" s="94">
        <v>27</v>
      </c>
      <c r="B38" s="19"/>
      <c r="C38" s="20"/>
      <c r="D38" s="20"/>
      <c r="E38" s="20"/>
      <c r="F38" s="20"/>
      <c r="G38" s="20"/>
      <c r="H38" s="21"/>
      <c r="I38" s="19"/>
      <c r="J38" s="115"/>
      <c r="K38" s="22"/>
      <c r="L38" s="23"/>
      <c r="M38" s="16"/>
      <c r="N38" s="37"/>
      <c r="O38" s="34"/>
      <c r="P38" s="35"/>
      <c r="Q38" s="35"/>
      <c r="R38" s="67"/>
      <c r="S38" s="45"/>
      <c r="T38" s="39">
        <f t="shared" si="12"/>
        <v>0</v>
      </c>
      <c r="U38" s="17">
        <f t="shared" si="13"/>
        <v>0</v>
      </c>
      <c r="V38" s="113" cm="1">
        <f t="array" ref="V38">_xlfn.IFS(ISBLANK(O38),0,O38="Fiber",40,O38="Fixed Wireless",20,O38="Copper",10)</f>
        <v>0</v>
      </c>
      <c r="W38" s="18">
        <f t="shared" si="14"/>
        <v>0</v>
      </c>
      <c r="X38" s="18">
        <f t="shared" si="20"/>
        <v>0</v>
      </c>
    </row>
    <row r="39" spans="1:24" ht="20.100000000000001" customHeight="1">
      <c r="A39" s="94">
        <v>28</v>
      </c>
      <c r="B39" s="51"/>
      <c r="C39" s="52"/>
      <c r="D39" s="52"/>
      <c r="E39" s="52"/>
      <c r="F39" s="52"/>
      <c r="G39" s="52"/>
      <c r="H39" s="53"/>
      <c r="I39" s="51"/>
      <c r="J39" s="116"/>
      <c r="K39" s="54"/>
      <c r="L39" s="55"/>
      <c r="M39" s="38"/>
      <c r="N39" s="56"/>
      <c r="O39" s="57"/>
      <c r="P39" s="58"/>
      <c r="Q39" s="58"/>
      <c r="R39" s="68"/>
      <c r="S39" s="46"/>
      <c r="T39" s="39">
        <f t="shared" si="12"/>
        <v>0</v>
      </c>
      <c r="U39" s="17">
        <f t="shared" si="13"/>
        <v>0</v>
      </c>
      <c r="V39" s="113" cm="1">
        <f t="array" ref="V39">_xlfn.IFS(ISBLANK(O39),0,O39="Fiber",40,O39="Fixed Wireless",20,O39="Copper",10)</f>
        <v>0</v>
      </c>
      <c r="W39" s="18">
        <f t="shared" si="14"/>
        <v>0</v>
      </c>
      <c r="X39" s="18">
        <f t="shared" ref="X39:X54" si="32">K39</f>
        <v>0</v>
      </c>
    </row>
    <row r="40" spans="1:24" ht="20.100000000000001" customHeight="1">
      <c r="A40" s="94">
        <v>29</v>
      </c>
      <c r="B40" s="19"/>
      <c r="C40" s="20"/>
      <c r="D40" s="20"/>
      <c r="E40" s="20"/>
      <c r="F40" s="20"/>
      <c r="G40" s="20"/>
      <c r="H40" s="21"/>
      <c r="I40" s="19"/>
      <c r="J40" s="115"/>
      <c r="K40" s="22"/>
      <c r="L40" s="23"/>
      <c r="M40" s="38"/>
      <c r="N40" s="37"/>
      <c r="O40" s="34"/>
      <c r="P40" s="35"/>
      <c r="Q40" s="35"/>
      <c r="R40" s="48"/>
      <c r="S40" s="45"/>
      <c r="T40" s="39">
        <f t="shared" si="12"/>
        <v>0</v>
      </c>
      <c r="U40" s="17">
        <f t="shared" si="13"/>
        <v>0</v>
      </c>
      <c r="V40" s="113" cm="1">
        <f t="array" ref="V40">_xlfn.IFS(ISBLANK(O40),0,O40="Fiber",40,O40="Fixed Wireless",20,O40="Copper",10)</f>
        <v>0</v>
      </c>
      <c r="W40" s="18">
        <f t="shared" si="14"/>
        <v>0</v>
      </c>
      <c r="X40" s="18">
        <f t="shared" si="32"/>
        <v>0</v>
      </c>
    </row>
    <row r="41" spans="1:24" ht="20.100000000000001" customHeight="1">
      <c r="A41" s="94">
        <v>30</v>
      </c>
      <c r="B41" s="59"/>
      <c r="C41" s="60"/>
      <c r="D41" s="52"/>
      <c r="E41" s="60"/>
      <c r="F41" s="60"/>
      <c r="G41" s="60"/>
      <c r="H41" s="61"/>
      <c r="I41" s="59"/>
      <c r="J41" s="117"/>
      <c r="K41" s="62"/>
      <c r="L41" s="55"/>
      <c r="M41" s="38"/>
      <c r="N41" s="56"/>
      <c r="O41" s="57"/>
      <c r="P41" s="58"/>
      <c r="Q41" s="58"/>
      <c r="R41" s="68"/>
      <c r="S41" s="46"/>
      <c r="T41" s="39">
        <f t="shared" si="12"/>
        <v>0</v>
      </c>
      <c r="U41" s="17">
        <f t="shared" si="13"/>
        <v>0</v>
      </c>
      <c r="V41" s="113" cm="1">
        <f t="array" ref="V41">_xlfn.IFS(ISBLANK(O41),0,O41="Fiber",40,O41="Fixed Wireless",20,O41="Copper",10)</f>
        <v>0</v>
      </c>
      <c r="W41" s="18">
        <f t="shared" si="14"/>
        <v>0</v>
      </c>
      <c r="X41" s="18">
        <f t="shared" si="32"/>
        <v>0</v>
      </c>
    </row>
    <row r="42" spans="1:24" ht="20.100000000000001" customHeight="1">
      <c r="A42" s="94">
        <v>31</v>
      </c>
      <c r="B42" s="19"/>
      <c r="C42" s="20"/>
      <c r="D42" s="20"/>
      <c r="E42" s="20"/>
      <c r="F42" s="20"/>
      <c r="G42" s="20"/>
      <c r="H42" s="21"/>
      <c r="I42" s="19"/>
      <c r="J42" s="115"/>
      <c r="K42" s="22"/>
      <c r="L42" s="23"/>
      <c r="M42" s="38"/>
      <c r="N42" s="37"/>
      <c r="O42" s="34"/>
      <c r="P42" s="35"/>
      <c r="Q42" s="35"/>
      <c r="R42" s="67"/>
      <c r="S42" s="45"/>
      <c r="T42" s="39">
        <f t="shared" si="12"/>
        <v>0</v>
      </c>
      <c r="U42" s="17">
        <f t="shared" si="13"/>
        <v>0</v>
      </c>
      <c r="V42" s="113" cm="1">
        <f t="array" ref="V42">_xlfn.IFS(ISBLANK(O42),0,O42="Fiber",40,O42="Fixed Wireless",20,O42="Copper",10)</f>
        <v>0</v>
      </c>
      <c r="W42" s="18">
        <f t="shared" si="14"/>
        <v>0</v>
      </c>
      <c r="X42" s="18">
        <f t="shared" si="32"/>
        <v>0</v>
      </c>
    </row>
    <row r="43" spans="1:24" ht="20.100000000000001" customHeight="1">
      <c r="A43" s="94">
        <v>32</v>
      </c>
      <c r="B43" s="51"/>
      <c r="C43" s="52"/>
      <c r="D43" s="52"/>
      <c r="E43" s="52"/>
      <c r="F43" s="52"/>
      <c r="G43" s="52"/>
      <c r="H43" s="53"/>
      <c r="I43" s="51"/>
      <c r="J43" s="116"/>
      <c r="K43" s="54"/>
      <c r="L43" s="55"/>
      <c r="M43" s="38"/>
      <c r="N43" s="56"/>
      <c r="O43" s="57"/>
      <c r="P43" s="58"/>
      <c r="Q43" s="58"/>
      <c r="R43" s="68"/>
      <c r="S43" s="46"/>
      <c r="T43" s="39">
        <f t="shared" si="12"/>
        <v>0</v>
      </c>
      <c r="U43" s="17">
        <f t="shared" si="13"/>
        <v>0</v>
      </c>
      <c r="V43" s="113" cm="1">
        <f t="array" ref="V43">_xlfn.IFS(ISBLANK(O43),0,O43="Fiber",40,O43="Fixed Wireless",20,O43="Copper",10)</f>
        <v>0</v>
      </c>
      <c r="W43" s="18">
        <f t="shared" si="14"/>
        <v>0</v>
      </c>
      <c r="X43" s="18">
        <f t="shared" si="32"/>
        <v>0</v>
      </c>
    </row>
    <row r="44" spans="1:24" ht="20.100000000000001" customHeight="1">
      <c r="A44" s="94">
        <v>33</v>
      </c>
      <c r="B44" s="19"/>
      <c r="C44" s="20"/>
      <c r="D44" s="20"/>
      <c r="E44" s="20"/>
      <c r="F44" s="20"/>
      <c r="G44" s="20"/>
      <c r="H44" s="21"/>
      <c r="I44" s="19"/>
      <c r="J44" s="115"/>
      <c r="K44" s="22"/>
      <c r="L44" s="23"/>
      <c r="M44" s="16"/>
      <c r="N44" s="37"/>
      <c r="O44" s="34"/>
      <c r="P44" s="35"/>
      <c r="Q44" s="35"/>
      <c r="R44" s="66"/>
      <c r="S44" s="49"/>
      <c r="T44" s="39">
        <f t="shared" si="12"/>
        <v>0</v>
      </c>
      <c r="U44" s="17">
        <f t="shared" si="13"/>
        <v>0</v>
      </c>
      <c r="V44" s="113" cm="1">
        <f t="array" ref="V44">_xlfn.IFS(ISBLANK(O44),0,O44="Fiber",40,O44="Fixed Wireless",20,O44="Copper",10)</f>
        <v>0</v>
      </c>
      <c r="W44" s="18">
        <f t="shared" si="14"/>
        <v>0</v>
      </c>
      <c r="X44" s="18">
        <f t="shared" si="32"/>
        <v>0</v>
      </c>
    </row>
    <row r="45" spans="1:24" ht="20.100000000000001" customHeight="1">
      <c r="A45" s="94">
        <v>34</v>
      </c>
      <c r="B45" s="24"/>
      <c r="C45" s="25"/>
      <c r="D45" s="25"/>
      <c r="E45" s="25"/>
      <c r="F45" s="25"/>
      <c r="G45" s="25"/>
      <c r="H45" s="26"/>
      <c r="I45" s="24"/>
      <c r="J45" s="118"/>
      <c r="K45" s="27"/>
      <c r="L45" s="28"/>
      <c r="M45" s="16"/>
      <c r="N45" s="41"/>
      <c r="O45" s="42"/>
      <c r="P45" s="43"/>
      <c r="Q45" s="43"/>
      <c r="R45" s="50"/>
      <c r="S45" s="69"/>
      <c r="T45" s="39">
        <f t="shared" si="12"/>
        <v>0</v>
      </c>
      <c r="U45" s="17">
        <f t="shared" si="13"/>
        <v>0</v>
      </c>
      <c r="V45" s="113" cm="1">
        <f t="array" ref="V45">_xlfn.IFS(ISBLANK(O45),0,O45="Fiber",40,O45="Fixed Wireless",20,O45="Copper",10)</f>
        <v>0</v>
      </c>
      <c r="W45" s="18">
        <f t="shared" si="14"/>
        <v>0</v>
      </c>
      <c r="X45" s="18">
        <f t="shared" si="32"/>
        <v>0</v>
      </c>
    </row>
    <row r="46" spans="1:24" ht="20.100000000000001" customHeight="1">
      <c r="A46" s="94">
        <v>35</v>
      </c>
      <c r="B46" s="19"/>
      <c r="C46" s="20"/>
      <c r="D46" s="20"/>
      <c r="E46" s="20"/>
      <c r="F46" s="20"/>
      <c r="G46" s="20"/>
      <c r="H46" s="21"/>
      <c r="I46" s="19"/>
      <c r="J46" s="115"/>
      <c r="K46" s="22"/>
      <c r="L46" s="23"/>
      <c r="M46" s="16"/>
      <c r="N46" s="37"/>
      <c r="O46" s="34"/>
      <c r="P46" s="35"/>
      <c r="Q46" s="35"/>
      <c r="R46" s="67"/>
      <c r="S46" s="49"/>
      <c r="T46" s="39">
        <f t="shared" si="12"/>
        <v>0</v>
      </c>
      <c r="U46" s="17">
        <f t="shared" si="13"/>
        <v>0</v>
      </c>
      <c r="V46" s="113" cm="1">
        <f t="array" ref="V46">_xlfn.IFS(ISBLANK(O46),0,O46="Fiber",40,O46="Fixed Wireless",20,O46="Copper",10)</f>
        <v>0</v>
      </c>
      <c r="W46" s="18">
        <f t="shared" si="14"/>
        <v>0</v>
      </c>
      <c r="X46" s="18">
        <f t="shared" si="32"/>
        <v>0</v>
      </c>
    </row>
    <row r="47" spans="1:24" ht="20.100000000000001" customHeight="1">
      <c r="A47" s="94">
        <v>36</v>
      </c>
      <c r="B47" s="24"/>
      <c r="C47" s="25"/>
      <c r="D47" s="25"/>
      <c r="E47" s="25"/>
      <c r="F47" s="25"/>
      <c r="G47" s="25"/>
      <c r="H47" s="26"/>
      <c r="I47" s="24"/>
      <c r="J47" s="118"/>
      <c r="K47" s="27"/>
      <c r="L47" s="28"/>
      <c r="M47" s="16"/>
      <c r="N47" s="41"/>
      <c r="O47" s="42"/>
      <c r="P47" s="43"/>
      <c r="Q47" s="43"/>
      <c r="R47" s="50"/>
      <c r="S47" s="44"/>
      <c r="T47" s="39">
        <f t="shared" si="12"/>
        <v>0</v>
      </c>
      <c r="U47" s="17">
        <f t="shared" si="13"/>
        <v>0</v>
      </c>
      <c r="V47" s="113" cm="1">
        <f t="array" ref="V47">_xlfn.IFS(ISBLANK(O47),0,O47="Fiber",40,O47="Fixed Wireless",20,O47="Copper",10)</f>
        <v>0</v>
      </c>
      <c r="W47" s="18">
        <f t="shared" si="14"/>
        <v>0</v>
      </c>
      <c r="X47" s="18">
        <f t="shared" si="32"/>
        <v>0</v>
      </c>
    </row>
    <row r="48" spans="1:24" ht="20.100000000000001" customHeight="1">
      <c r="A48" s="94">
        <v>37</v>
      </c>
      <c r="B48" s="19"/>
      <c r="C48" s="20"/>
      <c r="D48" s="20"/>
      <c r="E48" s="20"/>
      <c r="F48" s="20"/>
      <c r="G48" s="20"/>
      <c r="H48" s="21"/>
      <c r="I48" s="19"/>
      <c r="J48" s="115"/>
      <c r="K48" s="22"/>
      <c r="L48" s="23"/>
      <c r="M48" s="16"/>
      <c r="N48" s="37"/>
      <c r="O48" s="34"/>
      <c r="P48" s="35"/>
      <c r="Q48" s="35"/>
      <c r="R48" s="66"/>
      <c r="S48" s="49"/>
      <c r="T48" s="39">
        <f t="shared" si="12"/>
        <v>0</v>
      </c>
      <c r="U48" s="17">
        <f t="shared" si="13"/>
        <v>0</v>
      </c>
      <c r="V48" s="113" cm="1">
        <f t="array" ref="V48">_xlfn.IFS(ISBLANK(O48),0,O48="Fiber",40,O48="Fixed Wireless",20,O48="Copper",10)</f>
        <v>0</v>
      </c>
      <c r="W48" s="18">
        <f t="shared" si="14"/>
        <v>0</v>
      </c>
      <c r="X48" s="18">
        <f t="shared" si="32"/>
        <v>0</v>
      </c>
    </row>
    <row r="49" spans="1:24" ht="20.100000000000001" customHeight="1">
      <c r="A49" s="94">
        <v>38</v>
      </c>
      <c r="B49" s="24"/>
      <c r="C49" s="25"/>
      <c r="D49" s="25"/>
      <c r="E49" s="25"/>
      <c r="F49" s="25"/>
      <c r="G49" s="25"/>
      <c r="H49" s="26"/>
      <c r="I49" s="24"/>
      <c r="J49" s="118"/>
      <c r="K49" s="27"/>
      <c r="L49" s="28"/>
      <c r="M49" s="16"/>
      <c r="N49" s="41"/>
      <c r="O49" s="42"/>
      <c r="P49" s="43"/>
      <c r="Q49" s="43"/>
      <c r="R49" s="50"/>
      <c r="S49" s="44"/>
      <c r="T49" s="39">
        <f t="shared" si="12"/>
        <v>0</v>
      </c>
      <c r="U49" s="17">
        <f t="shared" si="13"/>
        <v>0</v>
      </c>
      <c r="V49" s="113" cm="1">
        <f t="array" ref="V49">_xlfn.IFS(ISBLANK(O49),0,O49="Fiber",40,O49="Fixed Wireless",20,O49="Copper",10)</f>
        <v>0</v>
      </c>
      <c r="W49" s="18">
        <f t="shared" si="14"/>
        <v>0</v>
      </c>
      <c r="X49" s="18">
        <f t="shared" si="32"/>
        <v>0</v>
      </c>
    </row>
    <row r="50" spans="1:24" ht="20.100000000000001" customHeight="1">
      <c r="A50" s="94">
        <v>39</v>
      </c>
      <c r="B50" s="19"/>
      <c r="C50" s="20"/>
      <c r="D50" s="20"/>
      <c r="E50" s="20"/>
      <c r="F50" s="20"/>
      <c r="G50" s="20"/>
      <c r="H50" s="21"/>
      <c r="I50" s="19"/>
      <c r="J50" s="115"/>
      <c r="K50" s="22"/>
      <c r="L50" s="23"/>
      <c r="M50" s="16"/>
      <c r="N50" s="37"/>
      <c r="O50" s="34"/>
      <c r="P50" s="35"/>
      <c r="Q50" s="35"/>
      <c r="R50" s="66"/>
      <c r="S50" s="49"/>
      <c r="T50" s="14">
        <f t="shared" si="12"/>
        <v>0</v>
      </c>
      <c r="U50" s="17">
        <f t="shared" si="13"/>
        <v>0</v>
      </c>
      <c r="V50" s="113" cm="1">
        <f t="array" ref="V50">_xlfn.IFS(ISBLANK(O50),0,O50="Fiber",40,O50="Fixed Wireless",20,O50="Copper",10)</f>
        <v>0</v>
      </c>
      <c r="W50" s="18">
        <f t="shared" si="14"/>
        <v>0</v>
      </c>
      <c r="X50" s="18">
        <f t="shared" si="32"/>
        <v>0</v>
      </c>
    </row>
    <row r="51" spans="1:24" ht="20.100000000000001" customHeight="1">
      <c r="A51" s="94">
        <v>40</v>
      </c>
      <c r="B51" s="24"/>
      <c r="C51" s="25"/>
      <c r="D51" s="25"/>
      <c r="E51" s="25"/>
      <c r="F51" s="25"/>
      <c r="G51" s="25"/>
      <c r="H51" s="26"/>
      <c r="I51" s="24"/>
      <c r="J51" s="118"/>
      <c r="K51" s="27"/>
      <c r="L51" s="28"/>
      <c r="M51" s="16"/>
      <c r="N51" s="41"/>
      <c r="O51" s="42"/>
      <c r="P51" s="43"/>
      <c r="Q51" s="43"/>
      <c r="R51" s="50"/>
      <c r="S51" s="44"/>
      <c r="T51" s="39">
        <f t="shared" si="12"/>
        <v>0</v>
      </c>
      <c r="U51" s="17">
        <f t="shared" si="13"/>
        <v>0</v>
      </c>
      <c r="V51" s="113" cm="1">
        <f t="array" ref="V51">_xlfn.IFS(ISBLANK(O51),0,O51="Fiber",40,O51="Fixed Wireless",20,O51="Copper",10)</f>
        <v>0</v>
      </c>
      <c r="W51" s="18">
        <f t="shared" si="14"/>
        <v>0</v>
      </c>
      <c r="X51" s="18">
        <f t="shared" si="32"/>
        <v>0</v>
      </c>
    </row>
    <row r="52" spans="1:24" ht="20.100000000000001" customHeight="1">
      <c r="A52" s="94">
        <v>41</v>
      </c>
      <c r="B52" s="19"/>
      <c r="C52" s="20"/>
      <c r="D52" s="20"/>
      <c r="E52" s="20"/>
      <c r="F52" s="20"/>
      <c r="G52" s="20"/>
      <c r="H52" s="21"/>
      <c r="I52" s="19"/>
      <c r="J52" s="115"/>
      <c r="K52" s="22"/>
      <c r="L52" s="23"/>
      <c r="M52" s="16"/>
      <c r="N52" s="37"/>
      <c r="O52" s="34"/>
      <c r="P52" s="35"/>
      <c r="Q52" s="35"/>
      <c r="R52" s="66"/>
      <c r="S52" s="49"/>
      <c r="T52" s="39">
        <f t="shared" si="12"/>
        <v>0</v>
      </c>
      <c r="U52" s="17">
        <f t="shared" si="13"/>
        <v>0</v>
      </c>
      <c r="V52" s="113" cm="1">
        <f t="array" ref="V52">_xlfn.IFS(ISBLANK(O52),0,O52="Fiber",40,O52="Fixed Wireless",20,O52="Copper",10)</f>
        <v>0</v>
      </c>
      <c r="W52" s="18">
        <f t="shared" si="14"/>
        <v>0</v>
      </c>
      <c r="X52" s="18">
        <f t="shared" si="32"/>
        <v>0</v>
      </c>
    </row>
    <row r="53" spans="1:24" ht="20.100000000000001" customHeight="1">
      <c r="A53" s="94">
        <v>42</v>
      </c>
      <c r="B53" s="24"/>
      <c r="C53" s="25"/>
      <c r="D53" s="25"/>
      <c r="E53" s="25"/>
      <c r="F53" s="25"/>
      <c r="G53" s="25"/>
      <c r="H53" s="26"/>
      <c r="I53" s="24"/>
      <c r="J53" s="118"/>
      <c r="K53" s="27"/>
      <c r="L53" s="28"/>
      <c r="M53" s="16"/>
      <c r="N53" s="41"/>
      <c r="O53" s="42"/>
      <c r="P53" s="43"/>
      <c r="Q53" s="43"/>
      <c r="R53" s="50"/>
      <c r="S53" s="44"/>
      <c r="T53" s="39">
        <f t="shared" si="12"/>
        <v>0</v>
      </c>
      <c r="U53" s="17">
        <f t="shared" si="13"/>
        <v>0</v>
      </c>
      <c r="V53" s="113" cm="1">
        <f t="array" ref="V53">_xlfn.IFS(ISBLANK(O53),0,O53="Fiber",40,O53="Fixed Wireless",20,O53="Copper",10)</f>
        <v>0</v>
      </c>
      <c r="W53" s="18">
        <f t="shared" si="14"/>
        <v>0</v>
      </c>
      <c r="X53" s="18">
        <f t="shared" si="32"/>
        <v>0</v>
      </c>
    </row>
    <row r="54" spans="1:24" ht="20.100000000000001" customHeight="1">
      <c r="A54" s="94">
        <v>43</v>
      </c>
      <c r="B54" s="29"/>
      <c r="C54" s="30"/>
      <c r="D54" s="30"/>
      <c r="E54" s="30"/>
      <c r="F54" s="30"/>
      <c r="G54" s="30"/>
      <c r="H54" s="31"/>
      <c r="I54" s="29"/>
      <c r="J54" s="119"/>
      <c r="K54" s="32"/>
      <c r="L54" s="33"/>
      <c r="M54" s="72"/>
      <c r="N54" s="73"/>
      <c r="O54" s="74"/>
      <c r="P54" s="75"/>
      <c r="Q54" s="75"/>
      <c r="R54" s="76"/>
      <c r="S54" s="77"/>
      <c r="T54" s="39">
        <f t="shared" si="12"/>
        <v>0</v>
      </c>
      <c r="U54" s="17">
        <f t="shared" si="13"/>
        <v>0</v>
      </c>
      <c r="V54" s="113" cm="1">
        <f t="array" ref="V54">_xlfn.IFS(ISBLANK(O54),0,O54="Fiber",40,O54="Fixed Wireless",20,O54="Copper",10)</f>
        <v>0</v>
      </c>
      <c r="W54" s="18">
        <f t="shared" si="14"/>
        <v>0</v>
      </c>
      <c r="X54" s="18">
        <f t="shared" si="32"/>
        <v>0</v>
      </c>
    </row>
    <row r="55" spans="1:24" ht="20.100000000000001" customHeight="1">
      <c r="A55" s="94">
        <v>44</v>
      </c>
      <c r="B55" s="24"/>
      <c r="C55" s="25"/>
      <c r="D55" s="25"/>
      <c r="E55" s="25"/>
      <c r="F55" s="25"/>
      <c r="G55" s="25"/>
      <c r="H55" s="26"/>
      <c r="I55" s="24"/>
      <c r="J55" s="118"/>
      <c r="K55" s="27"/>
      <c r="L55" s="28"/>
      <c r="M55" s="16"/>
      <c r="N55" s="41"/>
      <c r="O55" s="42"/>
      <c r="P55" s="43"/>
      <c r="Q55" s="43"/>
      <c r="R55" s="50"/>
      <c r="S55" s="44"/>
      <c r="T55" s="39">
        <f t="shared" si="12"/>
        <v>0</v>
      </c>
      <c r="U55" s="17">
        <f t="shared" si="13"/>
        <v>0</v>
      </c>
      <c r="V55" s="113" cm="1">
        <f t="array" ref="V55">_xlfn.IFS(ISBLANK(O55),0,O55="Fiber",40,O55="Fixed Wireless",20,O55="Copper",10)</f>
        <v>0</v>
      </c>
      <c r="W55" s="18">
        <f t="shared" si="14"/>
        <v>0</v>
      </c>
      <c r="X55" s="18">
        <f t="shared" ref="X55:X66" si="33">K55</f>
        <v>0</v>
      </c>
    </row>
    <row r="56" spans="1:24" ht="20.100000000000001" customHeight="1">
      <c r="A56" s="94">
        <v>45</v>
      </c>
      <c r="B56" s="19"/>
      <c r="C56" s="20"/>
      <c r="D56" s="20"/>
      <c r="E56" s="20"/>
      <c r="F56" s="20"/>
      <c r="G56" s="20"/>
      <c r="H56" s="21"/>
      <c r="I56" s="19"/>
      <c r="J56" s="115"/>
      <c r="K56" s="22"/>
      <c r="L56" s="23"/>
      <c r="M56" s="16"/>
      <c r="N56" s="37"/>
      <c r="O56" s="34"/>
      <c r="P56" s="35"/>
      <c r="Q56" s="35"/>
      <c r="R56" s="66"/>
      <c r="S56" s="49"/>
      <c r="T56" s="39">
        <f t="shared" si="12"/>
        <v>0</v>
      </c>
      <c r="U56" s="17">
        <f t="shared" si="13"/>
        <v>0</v>
      </c>
      <c r="V56" s="113" cm="1">
        <f t="array" ref="V56">_xlfn.IFS(ISBLANK(O56),0,O56="Fiber",40,O56="Fixed Wireless",20,O56="Copper",10)</f>
        <v>0</v>
      </c>
      <c r="W56" s="18">
        <f t="shared" si="14"/>
        <v>0</v>
      </c>
      <c r="X56" s="18">
        <f t="shared" si="33"/>
        <v>0</v>
      </c>
    </row>
    <row r="57" spans="1:24" ht="20.100000000000001" customHeight="1">
      <c r="A57" s="94">
        <v>46</v>
      </c>
      <c r="B57" s="24"/>
      <c r="C57" s="25"/>
      <c r="D57" s="25"/>
      <c r="E57" s="25"/>
      <c r="F57" s="25"/>
      <c r="G57" s="25"/>
      <c r="H57" s="26"/>
      <c r="I57" s="24"/>
      <c r="J57" s="118"/>
      <c r="K57" s="27"/>
      <c r="L57" s="28"/>
      <c r="M57" s="16"/>
      <c r="N57" s="41"/>
      <c r="O57" s="42"/>
      <c r="P57" s="43"/>
      <c r="Q57" s="43"/>
      <c r="R57" s="50"/>
      <c r="S57" s="44"/>
      <c r="T57" s="39">
        <f t="shared" si="12"/>
        <v>0</v>
      </c>
      <c r="U57" s="17">
        <f t="shared" si="13"/>
        <v>0</v>
      </c>
      <c r="V57" s="113" cm="1">
        <f t="array" ref="V57">_xlfn.IFS(ISBLANK(O57),0,O57="Fiber",40,O57="Fixed Wireless",20,O57="Copper",10)</f>
        <v>0</v>
      </c>
      <c r="W57" s="18">
        <f t="shared" si="14"/>
        <v>0</v>
      </c>
      <c r="X57" s="18">
        <f t="shared" si="33"/>
        <v>0</v>
      </c>
    </row>
    <row r="58" spans="1:24" ht="20.100000000000001" customHeight="1">
      <c r="A58" s="94">
        <v>47</v>
      </c>
      <c r="B58" s="19"/>
      <c r="C58" s="20"/>
      <c r="D58" s="20"/>
      <c r="E58" s="20"/>
      <c r="F58" s="20"/>
      <c r="G58" s="20"/>
      <c r="H58" s="21"/>
      <c r="I58" s="19"/>
      <c r="J58" s="115"/>
      <c r="K58" s="22"/>
      <c r="L58" s="23"/>
      <c r="M58" s="16"/>
      <c r="N58" s="37"/>
      <c r="O58" s="34"/>
      <c r="P58" s="35"/>
      <c r="Q58" s="35"/>
      <c r="R58" s="66"/>
      <c r="S58" s="49"/>
      <c r="T58" s="39">
        <f t="shared" si="12"/>
        <v>0</v>
      </c>
      <c r="U58" s="17">
        <f t="shared" si="13"/>
        <v>0</v>
      </c>
      <c r="V58" s="113" cm="1">
        <f t="array" ref="V58">_xlfn.IFS(ISBLANK(O58),0,O58="Fiber",40,O58="Fixed Wireless",20,O58="Copper",10)</f>
        <v>0</v>
      </c>
      <c r="W58" s="18">
        <f t="shared" si="14"/>
        <v>0</v>
      </c>
      <c r="X58" s="18">
        <f t="shared" si="33"/>
        <v>0</v>
      </c>
    </row>
    <row r="59" spans="1:24" ht="20.100000000000001" customHeight="1">
      <c r="A59" s="94">
        <v>48</v>
      </c>
      <c r="B59" s="24"/>
      <c r="C59" s="25"/>
      <c r="D59" s="25"/>
      <c r="E59" s="25"/>
      <c r="F59" s="25"/>
      <c r="G59" s="25"/>
      <c r="H59" s="26"/>
      <c r="I59" s="24"/>
      <c r="J59" s="118"/>
      <c r="K59" s="27"/>
      <c r="L59" s="28"/>
      <c r="M59" s="16"/>
      <c r="N59" s="41"/>
      <c r="O59" s="42"/>
      <c r="P59" s="43"/>
      <c r="Q59" s="43"/>
      <c r="R59" s="50"/>
      <c r="S59" s="44"/>
      <c r="T59" s="39">
        <f t="shared" si="12"/>
        <v>0</v>
      </c>
      <c r="U59" s="17">
        <f t="shared" si="13"/>
        <v>0</v>
      </c>
      <c r="V59" s="113" cm="1">
        <f t="array" ref="V59">_xlfn.IFS(ISBLANK(O59),0,O59="Fiber",40,O59="Fixed Wireless",20,O59="Copper",10)</f>
        <v>0</v>
      </c>
      <c r="W59" s="18">
        <f t="shared" si="14"/>
        <v>0</v>
      </c>
      <c r="X59" s="18">
        <f t="shared" si="33"/>
        <v>0</v>
      </c>
    </row>
    <row r="60" spans="1:24" ht="20.100000000000001" customHeight="1">
      <c r="A60" s="94">
        <v>49</v>
      </c>
      <c r="B60" s="19"/>
      <c r="C60" s="20"/>
      <c r="D60" s="20"/>
      <c r="E60" s="20"/>
      <c r="F60" s="20"/>
      <c r="G60" s="20"/>
      <c r="H60" s="21"/>
      <c r="I60" s="19"/>
      <c r="J60" s="115"/>
      <c r="K60" s="22"/>
      <c r="L60" s="23"/>
      <c r="M60" s="16"/>
      <c r="N60" s="37"/>
      <c r="O60" s="34"/>
      <c r="P60" s="35"/>
      <c r="Q60" s="35"/>
      <c r="R60" s="66"/>
      <c r="S60" s="49"/>
      <c r="T60" s="39">
        <f t="shared" si="12"/>
        <v>0</v>
      </c>
      <c r="U60" s="17">
        <f t="shared" si="13"/>
        <v>0</v>
      </c>
      <c r="V60" s="113" cm="1">
        <f t="array" ref="V60">_xlfn.IFS(ISBLANK(O60),0,O60="Fiber",40,O60="Fixed Wireless",20,O60="Copper",10)</f>
        <v>0</v>
      </c>
      <c r="W60" s="18">
        <f t="shared" si="14"/>
        <v>0</v>
      </c>
      <c r="X60" s="18">
        <f t="shared" si="33"/>
        <v>0</v>
      </c>
    </row>
    <row r="61" spans="1:24" ht="20.100000000000001" customHeight="1">
      <c r="A61" s="94">
        <v>50</v>
      </c>
      <c r="B61" s="24"/>
      <c r="C61" s="25"/>
      <c r="D61" s="25"/>
      <c r="E61" s="25"/>
      <c r="F61" s="25"/>
      <c r="G61" s="25"/>
      <c r="H61" s="26"/>
      <c r="I61" s="24"/>
      <c r="J61" s="118"/>
      <c r="K61" s="27"/>
      <c r="L61" s="28"/>
      <c r="M61" s="16"/>
      <c r="N61" s="41"/>
      <c r="O61" s="42"/>
      <c r="P61" s="43"/>
      <c r="Q61" s="43"/>
      <c r="R61" s="50"/>
      <c r="S61" s="44"/>
      <c r="T61" s="39">
        <f t="shared" si="12"/>
        <v>0</v>
      </c>
      <c r="U61" s="17">
        <f t="shared" si="13"/>
        <v>0</v>
      </c>
      <c r="V61" s="113" cm="1">
        <f t="array" ref="V61">_xlfn.IFS(ISBLANK(O61),0,O61="Fiber",40,O61="Fixed Wireless",20,O61="Copper",10)</f>
        <v>0</v>
      </c>
      <c r="W61" s="18">
        <f t="shared" si="14"/>
        <v>0</v>
      </c>
      <c r="X61" s="18">
        <f t="shared" si="33"/>
        <v>0</v>
      </c>
    </row>
    <row r="62" spans="1:24" ht="20.100000000000001" customHeight="1">
      <c r="A62" s="94">
        <v>51</v>
      </c>
      <c r="B62" s="19"/>
      <c r="C62" s="20"/>
      <c r="D62" s="20"/>
      <c r="E62" s="20"/>
      <c r="F62" s="20"/>
      <c r="G62" s="20"/>
      <c r="H62" s="21"/>
      <c r="I62" s="19"/>
      <c r="J62" s="115"/>
      <c r="K62" s="22"/>
      <c r="L62" s="23"/>
      <c r="M62" s="16"/>
      <c r="N62" s="37"/>
      <c r="O62" s="34"/>
      <c r="P62" s="35"/>
      <c r="Q62" s="35"/>
      <c r="R62" s="66"/>
      <c r="S62" s="49"/>
      <c r="T62" s="39">
        <f t="shared" si="12"/>
        <v>0</v>
      </c>
      <c r="U62" s="17">
        <f t="shared" si="13"/>
        <v>0</v>
      </c>
      <c r="V62" s="113" cm="1">
        <f t="array" ref="V62">_xlfn.IFS(ISBLANK(O62),0,O62="Fiber",40,O62="Fixed Wireless",20,O62="Copper",10)</f>
        <v>0</v>
      </c>
      <c r="W62" s="18">
        <f t="shared" si="14"/>
        <v>0</v>
      </c>
      <c r="X62" s="18">
        <f t="shared" si="33"/>
        <v>0</v>
      </c>
    </row>
    <row r="63" spans="1:24" ht="20.100000000000001" customHeight="1">
      <c r="A63" s="94">
        <v>52</v>
      </c>
      <c r="B63" s="24"/>
      <c r="C63" s="25"/>
      <c r="D63" s="25"/>
      <c r="E63" s="25"/>
      <c r="F63" s="25"/>
      <c r="G63" s="25"/>
      <c r="H63" s="26"/>
      <c r="I63" s="24"/>
      <c r="J63" s="118"/>
      <c r="K63" s="27"/>
      <c r="L63" s="28"/>
      <c r="M63" s="16"/>
      <c r="N63" s="41"/>
      <c r="O63" s="42"/>
      <c r="P63" s="43"/>
      <c r="Q63" s="43"/>
      <c r="R63" s="68"/>
      <c r="S63" s="44"/>
      <c r="T63" s="39">
        <f t="shared" si="12"/>
        <v>0</v>
      </c>
      <c r="U63" s="17">
        <f t="shared" si="13"/>
        <v>0</v>
      </c>
      <c r="V63" s="113" cm="1">
        <f t="array" ref="V63">_xlfn.IFS(ISBLANK(O63),0,O63="Fiber",40,O63="Fixed Wireless",20,O63="Copper",10)</f>
        <v>0</v>
      </c>
      <c r="W63" s="18">
        <f t="shared" si="14"/>
        <v>0</v>
      </c>
      <c r="X63" s="18">
        <f t="shared" si="33"/>
        <v>0</v>
      </c>
    </row>
    <row r="64" spans="1:24" ht="20.100000000000001" customHeight="1">
      <c r="A64" s="94">
        <v>53</v>
      </c>
      <c r="B64" s="19"/>
      <c r="C64" s="20"/>
      <c r="D64" s="20"/>
      <c r="E64" s="20"/>
      <c r="F64" s="20"/>
      <c r="G64" s="20"/>
      <c r="H64" s="21"/>
      <c r="I64" s="19"/>
      <c r="J64" s="115"/>
      <c r="K64" s="22"/>
      <c r="L64" s="23"/>
      <c r="M64" s="16"/>
      <c r="N64" s="37"/>
      <c r="O64" s="34"/>
      <c r="P64" s="35"/>
      <c r="Q64" s="35"/>
      <c r="R64" s="67"/>
      <c r="S64" s="49"/>
      <c r="T64" s="39">
        <f t="shared" si="12"/>
        <v>0</v>
      </c>
      <c r="U64" s="17">
        <f t="shared" si="13"/>
        <v>0</v>
      </c>
      <c r="V64" s="113" cm="1">
        <f t="array" ref="V64">_xlfn.IFS(ISBLANK(O64),0,O64="Fiber",40,O64="Fixed Wireless",20,O64="Copper",10)</f>
        <v>0</v>
      </c>
      <c r="W64" s="18">
        <f t="shared" si="14"/>
        <v>0</v>
      </c>
      <c r="X64" s="18">
        <f t="shared" si="33"/>
        <v>0</v>
      </c>
    </row>
    <row r="65" spans="1:24" ht="20.100000000000001" customHeight="1">
      <c r="A65" s="94">
        <v>54</v>
      </c>
      <c r="B65" s="24"/>
      <c r="C65" s="25"/>
      <c r="D65" s="25"/>
      <c r="E65" s="25"/>
      <c r="F65" s="25"/>
      <c r="G65" s="25"/>
      <c r="H65" s="26"/>
      <c r="I65" s="24"/>
      <c r="J65" s="118"/>
      <c r="K65" s="27"/>
      <c r="L65" s="28"/>
      <c r="M65" s="16"/>
      <c r="N65" s="41"/>
      <c r="O65" s="42"/>
      <c r="P65" s="43"/>
      <c r="Q65" s="43"/>
      <c r="R65" s="50"/>
      <c r="S65" s="44"/>
      <c r="T65" s="14">
        <f t="shared" si="12"/>
        <v>0</v>
      </c>
      <c r="U65" s="17">
        <f t="shared" si="13"/>
        <v>0</v>
      </c>
      <c r="V65" s="113" cm="1">
        <f t="array" ref="V65">_xlfn.IFS(ISBLANK(O65),0,O65="Fiber",40,O65="Fixed Wireless",20,O65="Copper",10)</f>
        <v>0</v>
      </c>
      <c r="W65" s="18">
        <f t="shared" si="14"/>
        <v>0</v>
      </c>
      <c r="X65" s="18">
        <f t="shared" si="33"/>
        <v>0</v>
      </c>
    </row>
    <row r="66" spans="1:24" ht="20.100000000000001" customHeight="1">
      <c r="A66" s="94">
        <v>55</v>
      </c>
      <c r="B66" s="19"/>
      <c r="C66" s="20"/>
      <c r="D66" s="20"/>
      <c r="E66" s="20"/>
      <c r="F66" s="20"/>
      <c r="G66" s="20"/>
      <c r="H66" s="21"/>
      <c r="I66" s="19"/>
      <c r="J66" s="115"/>
      <c r="K66" s="22"/>
      <c r="L66" s="23"/>
      <c r="M66" s="16"/>
      <c r="N66" s="37"/>
      <c r="O66" s="34"/>
      <c r="P66" s="35"/>
      <c r="Q66" s="35"/>
      <c r="R66" s="67"/>
      <c r="S66" s="49"/>
      <c r="T66" s="39">
        <f t="shared" si="12"/>
        <v>0</v>
      </c>
      <c r="U66" s="17">
        <f t="shared" si="13"/>
        <v>0</v>
      </c>
      <c r="V66" s="113" cm="1">
        <f t="array" ref="V66">_xlfn.IFS(ISBLANK(O66),0,O66="Fiber",40,O66="Fixed Wireless",20,O66="Copper",10)</f>
        <v>0</v>
      </c>
      <c r="W66" s="18">
        <f t="shared" si="14"/>
        <v>0</v>
      </c>
      <c r="X66" s="18">
        <f t="shared" si="33"/>
        <v>0</v>
      </c>
    </row>
    <row r="67" spans="1:24" ht="15.6">
      <c r="A67" s="94"/>
    </row>
    <row r="68" spans="1:24" ht="15.6">
      <c r="A68" s="94"/>
    </row>
    <row r="69" spans="1:24" ht="15.6">
      <c r="A69" s="94"/>
    </row>
  </sheetData>
  <mergeCells count="4">
    <mergeCell ref="I3:K3"/>
    <mergeCell ref="R3:S3"/>
    <mergeCell ref="T3:X3"/>
    <mergeCell ref="N2:S2"/>
  </mergeCells>
  <phoneticPr fontId="26" type="noConversion"/>
  <conditionalFormatting sqref="T5:T66">
    <cfRule type="expression" dxfId="0" priority="3">
      <formula>N5&gt;G5</formula>
    </cfRule>
    <cfRule type="expression" priority="4">
      <formula>$M$5&gt;$F$5</formula>
    </cfRule>
  </conditionalFormatting>
  <dataValidations count="3">
    <dataValidation type="list" allowBlank="1" showInputMessage="1" showErrorMessage="1" sqref="F34:F66 F6:F32" xr:uid="{C9898858-2699-42E6-A571-1C1F0BE213EC}">
      <formula1>"YES, NO"</formula1>
    </dataValidation>
    <dataValidation type="list" allowBlank="1" showInputMessage="1" showErrorMessage="1" sqref="O6:O66" xr:uid="{63279600-93D3-4AAD-BDBE-36F5663DF8B1}">
      <formula1>"Fiber, Copper, Fixed Wireless"</formula1>
    </dataValidation>
    <dataValidation type="decimal" showInputMessage="1" showErrorMessage="1" sqref="Q6:Q66 P22"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48AEB93F-1A72-453C-BB60-F1BABC9BD4BF}"/>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2025-01-06T18:57:14Z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