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W:\CTS-WaTech Current RFQs\-- 2025 --\25-RFQ-020 Ethernet 1-15-2025\25-RFQ-020 Response Documents\"/>
    </mc:Choice>
  </mc:AlternateContent>
  <xr:revisionPtr revIDLastSave="0" documentId="8_{88F55F64-005D-4CE8-9E38-2B1932FC694D}" xr6:coauthVersionLast="47" xr6:coauthVersionMax="47" xr10:uidLastSave="{00000000-0000-0000-0000-000000000000}"/>
  <bookViews>
    <workbookView xWindow="-120" yWindow="-120" windowWidth="29040" windowHeight="1572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<sst xmlns="http://schemas.openxmlformats.org/spreadsheetml/2006/main" count="165" uniqueCount="93">
  <si>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</si>
  <si>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</si>
  <si>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</si>
  <si>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</si>
  <si>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</si>
  <si>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</si>
  <si>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</si>
  <si>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</si>
  <si>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</si>
  <si>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</si>
  <si>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</si>
  <si>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</si>
  <si>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</si>
  <si>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</si>
  <si>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</si>
  <si>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</si>
  <si>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</si>
  <si>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</si>
  <si>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</si>
  <si>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</si>
  <si>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</si>
  <si>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</si>
  <si>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</si>
  <si>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</si>
  <si>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</si>
  <si>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</si>
  <si>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</si>
  <si>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</si>
  <si>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</si>
  <si>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</si>
  <si>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</si>
  <si>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</si>
  <si>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</si>
  <si>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</si>
  <si>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</si>
  <si>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</si>
  <si>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</si>
  <si>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</si>
  <si>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</si>
  <si>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</si>
  <si>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</si>
  <si>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</si>
  <si>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</si>
  <si>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</si>
  <si>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</si>
  <si>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</si>
  <si>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</si>
  <si>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</si>
  <si>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</si>
  <si>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Fiber</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</si>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</sst>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5" borderId="38" xfId="1" applyNumberFormat="1" applyFont="1" applyFill="1" applyBorder="1" applyAlignment="1">
      <alignment horizontal="left" vertical="top" wrapText="1"/>
    </xf>
    <xf numFmtId="7" fontId="2" fillId="46"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zoomScale="70" zoomScaleNormal="70" zoomScaleSheetLayoutView="70" workbookViewId="0">
      <selection activeCell="P16" sqref="P16"/>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9.7109375" bestFit="1" customWidth="1"/>
    <col min="17" max="17" width="11.5703125" bestFit="1" customWidth="1"/>
    <col min="19" max="19" width="9.7109375" bestFit="1" customWidth="1"/>
    <col min="20" max="20" width="9.7109375" customWidth="1"/>
    <col min="21" max="21" width="10.140625" bestFit="1" customWidth="1"/>
    <col min="22" max="22" width="16" style="125" customWidth="1"/>
    <col min="23" max="23" width="17.7109375" customWidth="1"/>
    <col min="24" max="24" width="14.7109375" customWidth="1"/>
  </cols>
  <sheetData>
    <row r="1" spans="1:24" ht="16.5" thickBot="1">
      <c r="A1" s="104" t="s">
        <v>0</v>
      </c>
      <c r="B1" s="11"/>
      <c r="C1" s="11"/>
      <c r="D1" s="11"/>
      <c r="E1" s="11"/>
      <c r="F1" s="11"/>
      <c r="G1" s="11"/>
      <c r="H1" s="11"/>
      <c r="I1" s="11"/>
      <c r="J1" s="11"/>
      <c r="K1" s="11"/>
      <c r="L1" s="11"/>
      <c r="M1" s="15"/>
      <c r="N1" s="15"/>
      <c r="O1" s="1"/>
      <c r="P1" s="1"/>
      <c r="Q1" s="2"/>
      <c r="R1" s="2"/>
      <c r="S1" s="2"/>
      <c r="T1" s="3"/>
      <c r="U1" s="3"/>
      <c r="V1" s="120"/>
      <c r="W1" s="15"/>
      <c r="X1" s="15"/>
    </row>
    <row r="2" spans="1:24" ht="69" customHeight="1" thickBot="1">
      <c r="A2" s="105"/>
      <c r="B2" s="103" t="s">
        <v>1</v>
      </c>
      <c r="C2" s="4"/>
      <c r="D2" s="4"/>
      <c r="E2" s="4"/>
      <c r="F2" s="4"/>
      <c r="G2" s="4"/>
      <c r="H2" s="4"/>
      <c r="I2" s="4"/>
      <c r="J2" s="4"/>
      <c r="K2" s="4"/>
      <c r="L2" s="5"/>
      <c r="M2" s="16"/>
      <c r="N2" s="162" t="s">
        <v>2</v>
      </c>
      <c r="O2" s="163"/>
      <c r="P2" s="163"/>
      <c r="Q2" s="163"/>
      <c r="R2" s="163"/>
      <c r="S2" s="164"/>
      <c r="T2" s="6"/>
      <c r="U2" s="6"/>
      <c r="V2" s="121"/>
      <c r="W2" s="15"/>
      <c r="X2" s="15"/>
    </row>
    <row r="3" spans="1:24" ht="69" customHeight="1" thickBot="1">
      <c r="A3" s="106"/>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5" t="s">
        <v>23</v>
      </c>
      <c r="U4" s="155" t="s">
        <v>24</v>
      </c>
      <c r="V4" s="122" t="s">
        <v>25</v>
      </c>
      <c r="W4" s="155" t="s">
        <v>14</v>
      </c>
      <c r="X4" s="155" t="s">
        <v>15</v>
      </c>
    </row>
    <row r="5" spans="1:24" ht="69" customHeight="1" thickTop="1">
      <c r="A5" s="105"/>
      <c r="B5" s="108" t="s">
        <v>26</v>
      </c>
      <c r="C5" s="109" t="s">
        <v>27</v>
      </c>
      <c r="D5" s="109" t="s">
        <v>28</v>
      </c>
      <c r="E5" s="109" t="s">
        <v>29</v>
      </c>
      <c r="F5" s="109" t="s">
        <v>30</v>
      </c>
      <c r="G5" s="109">
        <v>150</v>
      </c>
      <c r="H5" s="110" t="s">
        <v>31</v>
      </c>
      <c r="I5" s="108" t="s">
        <v>32</v>
      </c>
      <c r="J5" s="133">
        <v>10</v>
      </c>
      <c r="K5" s="134">
        <v>50</v>
      </c>
      <c r="L5" s="112" t="s">
        <v>33</v>
      </c>
      <c r="M5" s="113"/>
      <c r="N5" s="114"/>
      <c r="O5" s="115"/>
      <c r="P5" s="116"/>
      <c r="Q5" s="116"/>
      <c r="R5" s="117"/>
      <c r="S5" s="118"/>
      <c r="T5" s="135">
        <f>IF(ISBLANK(N5),G5,N5)</f>
        <v>150</v>
      </c>
      <c r="U5" s="119">
        <f>24*P5+Q5</f>
        <v>0</v>
      </c>
      <c r="V5" s="123" cm="1">
        <f t="array" ref="V5">_xlfn.IFS(ISBLANK(O5),0,O5="Fiber",40,O5="Fixed Wireless",20,O5="Copper",10)</f>
        <v>0</v>
      </c>
      <c r="W5" s="111">
        <f>J5</f>
        <v>10</v>
      </c>
      <c r="X5" s="111">
        <f>K5</f>
        <v>50</v>
      </c>
    </row>
    <row r="6" spans="1:24" ht="69" customHeight="1">
      <c r="A6" s="105">
        <v>1</v>
      </c>
      <c r="B6" s="93" t="s">
        <v>34</v>
      </c>
      <c r="C6" s="94" t="s">
        <v>35</v>
      </c>
      <c r="D6" s="94" t="s">
        <v>36</v>
      </c>
      <c r="E6" s="94" t="s">
        <v>37</v>
      </c>
      <c r="F6" s="94" t="s">
        <v>30</v>
      </c>
      <c r="G6" s="94">
        <v>150</v>
      </c>
      <c r="H6" s="95" t="s">
        <v>38</v>
      </c>
      <c r="I6" s="19" t="s">
        <v>32</v>
      </c>
      <c r="J6" s="127">
        <v>10</v>
      </c>
      <c r="K6" s="22">
        <v>50</v>
      </c>
      <c r="L6" s="23"/>
      <c r="M6" s="16"/>
      <c r="N6" s="37"/>
      <c r="O6" s="34"/>
      <c r="P6" s="35"/>
      <c r="Q6" s="92"/>
      <c r="R6" s="67" t="s">
        <v>39</v>
      </c>
      <c r="S6" s="45"/>
      <c r="T6" s="39">
        <f t="shared" ref="T6" si="0">IF(ISBLANK(N6),G6,N6)</f>
        <v>150</v>
      </c>
      <c r="U6" s="17">
        <f t="shared" ref="U6" si="1">24*P6+Q6</f>
        <v>0</v>
      </c>
      <c r="V6" s="124" cm="1">
        <f t="array" ref="V6">_xlfn.IFS(ISBLANK(O6),0,O6="Fiber",40,O6="Fixed Wireless",20,O6="Copper",10)</f>
        <v>0</v>
      </c>
      <c r="W6" s="18">
        <f t="shared" ref="W6" si="2">J6</f>
        <v>10</v>
      </c>
      <c r="X6" s="18">
        <f t="shared" ref="X6" si="3">K6</f>
        <v>50</v>
      </c>
    </row>
    <row r="7" spans="1:24" ht="69" customHeight="1">
      <c r="A7" s="105">
        <v>2</v>
      </c>
      <c r="B7" s="59" t="s">
        <v>40</v>
      </c>
      <c r="C7" s="99" t="s">
        <v>41</v>
      </c>
      <c r="D7" s="52" t="s">
        <v>42</v>
      </c>
      <c r="E7" s="99" t="s">
        <v>43</v>
      </c>
      <c r="F7" s="88" t="s">
        <v>30</v>
      </c>
      <c r="G7" s="88">
        <v>150</v>
      </c>
      <c r="H7" s="100" t="s">
        <v>31</v>
      </c>
      <c r="I7" s="51" t="s">
        <v>32</v>
      </c>
      <c r="J7" s="128">
        <v>10</v>
      </c>
      <c r="K7" s="54">
        <v>50</v>
      </c>
      <c r="L7" s="55"/>
      <c r="M7" s="16"/>
      <c r="N7" s="56"/>
      <c r="O7" s="57"/>
      <c r="P7" s="58"/>
      <c r="Q7" s="43"/>
      <c r="R7" s="71"/>
      <c r="S7" s="46"/>
      <c r="T7" s="39">
        <f t="shared" ref="T7:T9" si="4">IF(ISBLANK(N7),G7,N7)</f>
        <v>150</v>
      </c>
      <c r="U7" s="17">
        <f t="shared" ref="U7:U9" si="5">24*P7+Q7</f>
        <v>0</v>
      </c>
      <c r="V7" s="124" cm="1">
        <f t="array" ref="V7">_xlfn.IFS(ISBLANK(O7),0,O7="Fiber",40,O7="Fixed Wireless",20,O7="Copper",10)</f>
        <v>0</v>
      </c>
      <c r="W7" s="18">
        <f t="shared" ref="W7:W9" si="6">J7</f>
        <v>10</v>
      </c>
      <c r="X7" s="18">
        <f t="shared" ref="X7:X9" si="7">K7</f>
        <v>50</v>
      </c>
    </row>
    <row r="8" spans="1:24" ht="69" customHeight="1">
      <c r="A8" s="105">
        <v>3</v>
      </c>
      <c r="B8" s="93" t="s">
        <v>44</v>
      </c>
      <c r="C8" s="94" t="s">
        <v>45</v>
      </c>
      <c r="D8" s="94" t="s">
        <v>46</v>
      </c>
      <c r="E8" s="94" t="s">
        <v>47</v>
      </c>
      <c r="F8" s="94" t="s">
        <v>30</v>
      </c>
      <c r="G8" s="94">
        <v>150</v>
      </c>
      <c r="H8" s="95" t="s">
        <v>38</v>
      </c>
      <c r="I8" s="93" t="s">
        <v>32</v>
      </c>
      <c r="J8" s="126">
        <v>10</v>
      </c>
      <c r="K8" s="96">
        <v>50</v>
      </c>
      <c r="L8" s="97" t="s">
        <v>48</v>
      </c>
      <c r="M8" s="16"/>
      <c r="N8" s="98">
        <v>120</v>
      </c>
      <c r="O8" s="91" t="s">
        <v>49</v>
      </c>
      <c r="P8" s="91">
        <v>600</v>
      </c>
      <c r="Q8" s="92">
        <v>600</v>
      </c>
      <c r="R8" s="67" t="s">
        <v>39</v>
      </c>
      <c r="S8" s="144">
        <v>960</v>
      </c>
      <c r="T8" s="39">
        <f t="shared" si="4"/>
        <v>120</v>
      </c>
      <c r="U8" s="17">
        <f t="shared" si="5"/>
        <v>15000</v>
      </c>
      <c r="V8" s="124" cm="1">
        <f t="array" ref="V8">_xlfn.IFS(ISBLANK(O8),0,O8="Fiber",40,O8="Fixed Wireless",20,O8="Copper",10)</f>
        <v>40</v>
      </c>
      <c r="W8" s="18">
        <f t="shared" si="6"/>
        <v>10</v>
      </c>
      <c r="X8" s="18">
        <f t="shared" si="7"/>
        <v>50</v>
      </c>
    </row>
    <row r="9" spans="1:24" ht="69" customHeight="1">
      <c r="A9" s="105">
        <v>4</v>
      </c>
      <c r="B9" s="59" t="s">
        <v>50</v>
      </c>
      <c r="C9" s="60" t="s">
        <v>51</v>
      </c>
      <c r="D9" s="52" t="s">
        <v>52</v>
      </c>
      <c r="E9" s="60" t="s">
        <v>53</v>
      </c>
      <c r="F9" s="60" t="s">
        <v>30</v>
      </c>
      <c r="G9" s="60">
        <v>150</v>
      </c>
      <c r="H9" s="61" t="s">
        <v>31</v>
      </c>
      <c r="I9" s="59" t="s">
        <v>32</v>
      </c>
      <c r="J9" s="129">
        <v>10</v>
      </c>
      <c r="K9" s="62">
        <v>50</v>
      </c>
      <c r="L9" s="55"/>
      <c r="M9" s="16"/>
      <c r="N9" s="56"/>
      <c r="O9" s="57"/>
      <c r="P9" s="58"/>
      <c r="Q9" s="43"/>
      <c r="R9" s="71"/>
      <c r="S9" s="46"/>
      <c r="T9" s="39">
        <f t="shared" si="4"/>
        <v>150</v>
      </c>
      <c r="U9" s="17">
        <f t="shared" si="5"/>
        <v>0</v>
      </c>
      <c r="V9" s="124" cm="1">
        <f t="array" ref="V9">_xlfn.IFS(ISBLANK(O9),0,O9="Fiber",40,O9="Fixed Wireless",20,O9="Copper",10)</f>
        <v>0</v>
      </c>
      <c r="W9" s="18">
        <f t="shared" si="6"/>
        <v>10</v>
      </c>
      <c r="X9" s="18">
        <f t="shared" si="7"/>
        <v>50</v>
      </c>
    </row>
    <row r="10" spans="1:24" ht="69" customHeight="1">
      <c r="A10" s="105">
        <v>5</v>
      </c>
      <c r="B10" s="93" t="s">
        <v>54</v>
      </c>
      <c r="C10" s="94" t="s">
        <v>55</v>
      </c>
      <c r="D10" s="94" t="s">
        <v>56</v>
      </c>
      <c r="E10" s="94" t="s">
        <v>57</v>
      </c>
      <c r="F10" s="94" t="s">
        <v>30</v>
      </c>
      <c r="G10" s="94">
        <v>90</v>
      </c>
      <c r="H10" s="95" t="s">
        <v>31</v>
      </c>
      <c r="I10" s="93" t="s">
        <v>32</v>
      </c>
      <c r="J10" s="126">
        <v>10</v>
      </c>
      <c r="K10" s="96">
        <v>50</v>
      </c>
      <c r="L10" s="97"/>
      <c r="M10" s="16"/>
      <c r="N10" s="98"/>
      <c r="O10" s="91"/>
      <c r="P10" s="91"/>
      <c r="Q10" s="92"/>
      <c r="R10" s="137"/>
      <c r="S10" s="144"/>
      <c r="T10" s="39">
        <f t="shared" ref="T10:T58" si="8">IF(ISBLANK(N10),G10,N10)</f>
        <v>90</v>
      </c>
      <c r="U10" s="17">
        <f t="shared" ref="U10:U58" si="9">24*P10+Q10</f>
        <v>0</v>
      </c>
      <c r="V10" s="124" cm="1">
        <f t="array" ref="V10">_xlfn.IFS(ISBLANK(O10),0,O10="Fiber",40,O10="Fixed Wireless",20,O10="Copper",10)</f>
        <v>0</v>
      </c>
      <c r="W10" s="18">
        <f t="shared" ref="W10:W58" si="10">J10</f>
        <v>10</v>
      </c>
      <c r="X10" s="18">
        <f t="shared" ref="X10:X16" si="11">K10</f>
        <v>50</v>
      </c>
    </row>
    <row r="11" spans="1:24" ht="69" customHeight="1">
      <c r="A11" s="105">
        <v>6</v>
      </c>
      <c r="B11" s="86" t="s">
        <v>58</v>
      </c>
      <c r="C11" s="99" t="s">
        <v>55</v>
      </c>
      <c r="D11" s="99" t="s">
        <v>59</v>
      </c>
      <c r="E11" s="99" t="s">
        <v>57</v>
      </c>
      <c r="F11" s="88" t="s">
        <v>30</v>
      </c>
      <c r="G11" s="88">
        <v>90</v>
      </c>
      <c r="H11" s="100" t="s">
        <v>38</v>
      </c>
      <c r="I11" s="86" t="s">
        <v>32</v>
      </c>
      <c r="J11" s="130">
        <v>10</v>
      </c>
      <c r="K11" s="101">
        <v>50</v>
      </c>
      <c r="L11" s="87"/>
      <c r="M11" s="16"/>
      <c r="N11" s="41"/>
      <c r="O11" s="42"/>
      <c r="P11" s="43"/>
      <c r="Q11" s="43"/>
      <c r="R11" s="70" t="s">
        <v>39</v>
      </c>
      <c r="S11" s="44"/>
      <c r="T11" s="39">
        <f t="shared" si="8"/>
        <v>90</v>
      </c>
      <c r="U11" s="17">
        <f t="shared" si="9"/>
        <v>0</v>
      </c>
      <c r="V11" s="124" cm="1">
        <f t="array" ref="V11">_xlfn.IFS(ISBLANK(O11),0,O11="Fiber",40,O11="Fixed Wireless",20,O11="Copper",10)</f>
        <v>0</v>
      </c>
      <c r="W11" s="18">
        <f t="shared" si="10"/>
        <v>10</v>
      </c>
      <c r="X11" s="18">
        <f t="shared" si="11"/>
        <v>50</v>
      </c>
    </row>
    <row r="12" spans="1:24" ht="69" customHeight="1">
      <c r="A12" s="105">
        <v>7</v>
      </c>
      <c r="B12" s="19" t="s">
        <v>60</v>
      </c>
      <c r="C12" s="30" t="s">
        <v>61</v>
      </c>
      <c r="D12" s="30" t="s">
        <v>62</v>
      </c>
      <c r="E12" s="30" t="s">
        <v>63</v>
      </c>
      <c r="F12" s="20" t="s">
        <v>64</v>
      </c>
      <c r="G12" s="20">
        <v>150</v>
      </c>
      <c r="H12" s="21" t="s">
        <v>65</v>
      </c>
      <c r="I12" s="19" t="s">
        <v>32</v>
      </c>
      <c r="J12" s="127">
        <v>10</v>
      </c>
      <c r="K12" s="22">
        <v>50</v>
      </c>
      <c r="L12" s="23" t="s">
        <v>66</v>
      </c>
      <c r="M12" s="16"/>
      <c r="N12" s="37"/>
      <c r="O12" s="34"/>
      <c r="P12" s="35"/>
      <c r="Q12" s="92"/>
      <c r="R12" s="136"/>
      <c r="S12" s="145"/>
      <c r="T12" s="39">
        <f t="shared" si="8"/>
        <v>150</v>
      </c>
      <c r="U12" s="17">
        <f t="shared" si="9"/>
        <v>0</v>
      </c>
      <c r="V12" s="124" cm="1">
        <f t="array" ref="V12">_xlfn.IFS(ISBLANK(O12),0,O12="Fiber",40,O12="Fixed Wireless",20,O12="Copper",10)</f>
        <v>0</v>
      </c>
      <c r="W12" s="18">
        <f t="shared" si="10"/>
        <v>10</v>
      </c>
      <c r="X12" s="18">
        <f t="shared" si="11"/>
        <v>50</v>
      </c>
    </row>
    <row r="13" spans="1:24" ht="69" customHeight="1">
      <c r="A13" s="105">
        <v>8</v>
      </c>
      <c r="B13" s="86" t="s">
        <v>67</v>
      </c>
      <c r="C13" s="99" t="s">
        <v>68</v>
      </c>
      <c r="D13" s="30" t="s">
        <v>62</v>
      </c>
      <c r="E13" s="99" t="s">
        <v>63</v>
      </c>
      <c r="F13" s="88" t="s">
        <v>64</v>
      </c>
      <c r="G13" s="88">
        <v>150</v>
      </c>
      <c r="H13" s="100" t="s">
        <v>65</v>
      </c>
      <c r="I13" s="86" t="s">
        <v>32</v>
      </c>
      <c r="J13" s="130">
        <v>10</v>
      </c>
      <c r="K13" s="101">
        <v>50</v>
      </c>
      <c r="L13" s="87" t="s">
        <v>66</v>
      </c>
      <c r="M13" s="16"/>
      <c r="N13" s="56"/>
      <c r="O13" s="57"/>
      <c r="P13" s="58"/>
      <c r="Q13" s="43"/>
      <c r="R13" s="69"/>
      <c r="S13" s="70"/>
      <c r="T13" s="39">
        <f t="shared" si="8"/>
        <v>150</v>
      </c>
      <c r="U13" s="17">
        <f t="shared" si="9"/>
        <v>0</v>
      </c>
      <c r="V13" s="124" cm="1">
        <f t="array" ref="V13">_xlfn.IFS(ISBLANK(O13),0,O13="Fiber",40,O13="Fixed Wireless",20,O13="Copper",10)</f>
        <v>0</v>
      </c>
      <c r="W13" s="18">
        <f t="shared" si="10"/>
        <v>10</v>
      </c>
      <c r="X13" s="18">
        <f t="shared" si="11"/>
        <v>50</v>
      </c>
    </row>
    <row r="14" spans="1:24" ht="69" customHeight="1">
      <c r="A14" s="105">
        <v>9</v>
      </c>
      <c r="B14" s="19" t="s">
        <v>69</v>
      </c>
      <c r="C14" s="20" t="s">
        <v>70</v>
      </c>
      <c r="D14" s="30" t="s">
        <v>62</v>
      </c>
      <c r="E14" s="20" t="s">
        <v>63</v>
      </c>
      <c r="F14" s="20" t="s">
        <v>64</v>
      </c>
      <c r="G14" s="20">
        <v>150</v>
      </c>
      <c r="H14" s="21" t="s">
        <v>38</v>
      </c>
      <c r="I14" s="19" t="s">
        <v>32</v>
      </c>
      <c r="J14" s="127">
        <v>10</v>
      </c>
      <c r="K14" s="22">
        <v>50</v>
      </c>
      <c r="L14" s="23" t="s">
        <v>66</v>
      </c>
      <c r="M14" s="16"/>
      <c r="N14" s="37"/>
      <c r="O14" s="34"/>
      <c r="P14" s="35"/>
      <c r="Q14" s="92"/>
      <c r="R14" s="67" t="s">
        <v>39</v>
      </c>
      <c r="S14" s="63"/>
      <c r="T14" s="39">
        <f t="shared" si="8"/>
        <v>150</v>
      </c>
      <c r="U14" s="17">
        <f t="shared" si="9"/>
        <v>0</v>
      </c>
      <c r="V14" s="124" cm="1">
        <f t="array" ref="V14">_xlfn.IFS(ISBLANK(O14),0,O14="Fiber",40,O14="Fixed Wireless",20,O14="Copper",10)</f>
        <v>0</v>
      </c>
      <c r="W14" s="18">
        <f t="shared" si="10"/>
        <v>10</v>
      </c>
      <c r="X14" s="18">
        <f t="shared" si="11"/>
        <v>50</v>
      </c>
    </row>
    <row r="15" spans="1:24" s="154" customFormat="1" ht="69" customHeight="1">
      <c r="A15" s="146">
        <v>10</v>
      </c>
      <c r="B15" s="24" t="s">
        <v>71</v>
      </c>
      <c r="C15" s="147" t="s">
        <v>72</v>
      </c>
      <c r="D15" s="72" t="s">
        <v>62</v>
      </c>
      <c r="E15" s="25" t="s">
        <v>63</v>
      </c>
      <c r="F15" s="25" t="s">
        <v>64</v>
      </c>
      <c r="G15" s="25">
        <v>150</v>
      </c>
      <c r="H15" s="26" t="s">
        <v>65</v>
      </c>
      <c r="I15" s="24" t="s">
        <v>32</v>
      </c>
      <c r="J15" s="131">
        <v>10</v>
      </c>
      <c r="K15" s="27">
        <v>50</v>
      </c>
      <c r="L15" s="28" t="s">
        <v>66</v>
      </c>
      <c r="M15" s="3"/>
      <c r="N15" s="41"/>
      <c r="O15" s="42"/>
      <c r="P15" s="43"/>
      <c r="Q15" s="43"/>
      <c r="R15" s="148"/>
      <c r="S15" s="149"/>
      <c r="T15" s="150">
        <f t="shared" si="8"/>
        <v>150</v>
      </c>
      <c r="U15" s="151">
        <f t="shared" si="9"/>
        <v>0</v>
      </c>
      <c r="V15" s="152" cm="1">
        <f t="array" ref="V15">_xlfn.IFS(ISBLANK(O15),0,O15="Fiber",40,O15="Fixed Wireless",20,O15="Copper",10)</f>
        <v>0</v>
      </c>
      <c r="W15" s="153">
        <f t="shared" si="10"/>
        <v>10</v>
      </c>
      <c r="X15" s="153">
        <f t="shared" si="11"/>
        <v>50</v>
      </c>
    </row>
    <row r="16" spans="1:24" ht="69" customHeight="1">
      <c r="A16" s="105">
        <v>11</v>
      </c>
      <c r="B16" s="19" t="s">
        <v>73</v>
      </c>
      <c r="C16" s="20" t="s">
        <v>74</v>
      </c>
      <c r="D16" s="30" t="s">
        <v>62</v>
      </c>
      <c r="E16" s="20" t="s">
        <v>63</v>
      </c>
      <c r="F16" s="20" t="s">
        <v>64</v>
      </c>
      <c r="G16" s="20">
        <v>150</v>
      </c>
      <c r="H16" s="21" t="s">
        <v>38</v>
      </c>
      <c r="I16" s="19" t="s">
        <v>32</v>
      </c>
      <c r="J16" s="127">
        <v>10</v>
      </c>
      <c r="K16" s="22">
        <v>50</v>
      </c>
      <c r="L16" s="23" t="s">
        <v>66</v>
      </c>
      <c r="M16" s="16"/>
      <c r="N16" s="37">
        <v>150</v>
      </c>
      <c r="O16" s="34" t="s">
        <v>49</v>
      </c>
      <c r="P16" s="35">
        <v>540</v>
      </c>
      <c r="Q16" s="92">
        <v>1200</v>
      </c>
      <c r="R16" s="67" t="s">
        <v>39</v>
      </c>
      <c r="S16" s="65">
        <v>960</v>
      </c>
      <c r="T16" s="39">
        <f t="shared" si="8"/>
        <v>150</v>
      </c>
      <c r="U16" s="17">
        <f t="shared" si="9"/>
        <v>14160</v>
      </c>
      <c r="V16" s="124" cm="1">
        <f t="array" ref="V16">_xlfn.IFS(ISBLANK(O16),0,O16="Fiber",40,O16="Fixed Wireless",20,O16="Copper",10)</f>
        <v>40</v>
      </c>
      <c r="W16" s="18">
        <f t="shared" si="10"/>
        <v>10</v>
      </c>
      <c r="X16" s="18">
        <f t="shared" si="11"/>
        <v>50</v>
      </c>
    </row>
    <row r="17" spans="1:24" ht="69" customHeight="1">
      <c r="A17" s="105">
        <v>12</v>
      </c>
      <c r="B17" s="24" t="s">
        <v>75</v>
      </c>
      <c r="C17" s="25" t="s">
        <v>76</v>
      </c>
      <c r="D17" s="25" t="s">
        <v>77</v>
      </c>
      <c r="E17" s="25" t="s">
        <v>78</v>
      </c>
      <c r="F17" s="25" t="s">
        <v>30</v>
      </c>
      <c r="G17" s="25">
        <v>200</v>
      </c>
      <c r="H17" s="26" t="s">
        <v>31</v>
      </c>
      <c r="I17" s="24" t="s">
        <v>32</v>
      </c>
      <c r="J17" s="131">
        <v>10</v>
      </c>
      <c r="K17" s="27">
        <v>50</v>
      </c>
      <c r="L17" s="28"/>
      <c r="M17" s="16"/>
      <c r="N17" s="56"/>
      <c r="O17" s="57"/>
      <c r="P17" s="58"/>
      <c r="Q17" s="43"/>
      <c r="R17" s="40"/>
      <c r="S17" s="46"/>
      <c r="T17" s="39">
        <f t="shared" si="8"/>
        <v>200</v>
      </c>
      <c r="U17" s="17">
        <f t="shared" si="9"/>
        <v>0</v>
      </c>
      <c r="V17" s="124" cm="1">
        <f t="array" ref="V17">_xlfn.IFS(ISBLANK(O17),0,O17="Fiber",40,O17="Fixed Wireless",20,O17="Copper",10)</f>
        <v>0</v>
      </c>
      <c r="W17" s="18">
        <f t="shared" si="10"/>
        <v>10</v>
      </c>
      <c r="X17" s="18">
        <f t="shared" ref="X17:X30" si="12">K17</f>
        <v>50</v>
      </c>
    </row>
    <row r="18" spans="1:24" ht="69" customHeight="1">
      <c r="A18" s="105">
        <v>13</v>
      </c>
      <c r="B18" s="19" t="s">
        <v>75</v>
      </c>
      <c r="C18" s="20" t="s">
        <v>76</v>
      </c>
      <c r="D18" s="20" t="s">
        <v>79</v>
      </c>
      <c r="E18" s="20" t="s">
        <v>78</v>
      </c>
      <c r="F18" s="20" t="s">
        <v>30</v>
      </c>
      <c r="G18" s="20">
        <v>200</v>
      </c>
      <c r="H18" s="21" t="s">
        <v>38</v>
      </c>
      <c r="I18" s="19" t="s">
        <v>32</v>
      </c>
      <c r="J18" s="127">
        <v>10</v>
      </c>
      <c r="K18" s="22">
        <v>50</v>
      </c>
      <c r="L18" s="23"/>
      <c r="M18" s="16"/>
      <c r="N18" s="37"/>
      <c r="O18" s="34"/>
      <c r="P18" s="35"/>
      <c r="Q18" s="92"/>
      <c r="R18" s="67" t="s">
        <v>39</v>
      </c>
      <c r="S18" s="36"/>
      <c r="T18" s="14">
        <f t="shared" si="8"/>
        <v>200</v>
      </c>
      <c r="U18" s="17">
        <f t="shared" si="9"/>
        <v>0</v>
      </c>
      <c r="V18" s="124" cm="1">
        <f t="array" ref="V18">_xlfn.IFS(ISBLANK(O18),0,O18="Fiber",40,O18="Fixed Wireless",20,O18="Copper",10)</f>
        <v>0</v>
      </c>
      <c r="W18" s="18">
        <f t="shared" si="10"/>
        <v>10</v>
      </c>
      <c r="X18" s="18">
        <f t="shared" si="12"/>
        <v>50</v>
      </c>
    </row>
    <row r="19" spans="1:24" ht="94.5">
      <c r="A19" s="105">
        <v>14</v>
      </c>
      <c r="B19" s="138" t="s">
        <v>80</v>
      </c>
      <c r="C19" s="139" t="s">
        <v>81</v>
      </c>
      <c r="D19" s="139" t="s">
        <v>82</v>
      </c>
      <c r="E19" s="139" t="s">
        <v>83</v>
      </c>
      <c r="F19" s="139" t="s">
        <v>30</v>
      </c>
      <c r="G19" s="139">
        <v>200</v>
      </c>
      <c r="H19" s="140" t="s">
        <v>38</v>
      </c>
      <c r="I19" s="138" t="s">
        <v>32</v>
      </c>
      <c r="J19" s="141">
        <v>10</v>
      </c>
      <c r="K19" s="142">
        <v>50</v>
      </c>
      <c r="L19" s="143"/>
      <c r="M19" s="16"/>
      <c r="N19" s="56"/>
      <c r="O19" s="57"/>
      <c r="P19" s="58"/>
      <c r="Q19" s="43"/>
      <c r="R19" s="68" t="s">
        <v>39</v>
      </c>
      <c r="S19" s="46"/>
      <c r="T19" s="39">
        <f t="shared" si="8"/>
        <v>200</v>
      </c>
      <c r="U19" s="17">
        <f t="shared" si="9"/>
        <v>0</v>
      </c>
      <c r="V19" s="124" cm="1">
        <f t="array" ref="V19">_xlfn.IFS(ISBLANK(O19),0,O19="Fiber",40,O19="Fixed Wireless",20,O19="Copper",10)</f>
        <v>0</v>
      </c>
      <c r="W19" s="18">
        <f t="shared" si="10"/>
        <v>10</v>
      </c>
      <c r="X19" s="18">
        <f t="shared" si="12"/>
        <v>50</v>
      </c>
    </row>
    <row r="20" spans="1:24" ht="47.25">
      <c r="A20" s="105">
        <v>17</v>
      </c>
      <c r="B20" s="19" t="s">
        <v>84</v>
      </c>
      <c r="C20" s="20" t="s">
        <v>85</v>
      </c>
      <c r="D20" s="20" t="s">
        <v>86</v>
      </c>
      <c r="E20" s="20" t="s">
        <v>87</v>
      </c>
      <c r="F20" s="20" t="s">
        <v>30</v>
      </c>
      <c r="G20" s="20">
        <v>150</v>
      </c>
      <c r="H20" s="21" t="s">
        <v>31</v>
      </c>
      <c r="I20" s="19" t="s">
        <v>32</v>
      </c>
      <c r="J20" s="127">
        <v>10</v>
      </c>
      <c r="K20" s="22">
        <v>50</v>
      </c>
      <c r="L20" s="23"/>
      <c r="M20" s="38"/>
      <c r="N20" s="37"/>
      <c r="O20" s="34"/>
      <c r="P20" s="35"/>
      <c r="Q20" s="92"/>
      <c r="R20" s="48"/>
      <c r="S20" s="45"/>
      <c r="T20" s="39">
        <f t="shared" si="8"/>
        <v>150</v>
      </c>
      <c r="U20" s="17">
        <f t="shared" si="9"/>
        <v>0</v>
      </c>
      <c r="V20" s="124" cm="1">
        <f t="array" ref="V20">_xlfn.IFS(ISBLANK(O20),0,O20="Fiber",40,O20="Fixed Wireless",20,O20="Copper",10)</f>
        <v>0</v>
      </c>
      <c r="W20" s="18">
        <f t="shared" si="10"/>
        <v>10</v>
      </c>
      <c r="X20" s="18">
        <f t="shared" si="12"/>
        <v>50</v>
      </c>
    </row>
    <row r="21" spans="1:24" ht="57.6" customHeight="1">
      <c r="A21" s="105">
        <v>1</v>
      </c>
      <c r="B21" s="59" t="s">
        <v>88</v>
      </c>
      <c r="C21" s="60" t="s">
        <v>89</v>
      </c>
      <c r="D21" s="52" t="s">
        <v>90</v>
      </c>
      <c r="E21" s="60" t="s">
        <v>91</v>
      </c>
      <c r="F21" s="60" t="s">
        <v>30</v>
      </c>
      <c r="G21" s="60">
        <v>150</v>
      </c>
      <c r="H21" s="61" t="s">
        <v>65</v>
      </c>
      <c r="I21" s="59" t="s">
        <v>32</v>
      </c>
      <c r="J21" s="129">
        <v>10</v>
      </c>
      <c r="K21" s="62">
        <v>50</v>
      </c>
      <c r="L21" s="55" t="s">
        <v>92</v>
      </c>
      <c r="M21" s="38"/>
      <c r="N21" s="56"/>
      <c r="O21" s="57"/>
      <c r="P21" s="58"/>
      <c r="Q21" s="43"/>
      <c r="R21" s="102"/>
      <c r="S21" s="68" t="s">
        <v>39</v>
      </c>
      <c r="T21" s="39">
        <f t="shared" si="8"/>
        <v>150</v>
      </c>
      <c r="U21" s="17">
        <f t="shared" si="9"/>
        <v>0</v>
      </c>
      <c r="V21" s="124" cm="1">
        <f t="array" ref="V21">_xlfn.IFS(ISBLANK(O21),0,O21="Fiber",40,O21="Fixed Wireless",20,O21="Copper",10)</f>
        <v>0</v>
      </c>
      <c r="W21" s="18">
        <f t="shared" si="10"/>
        <v>10</v>
      </c>
      <c r="X21" s="18">
        <f t="shared" si="12"/>
        <v>50</v>
      </c>
    </row>
    <row r="22" spans="1:24" ht="69" customHeight="1">
      <c r="A22" s="105">
        <v>19</v>
      </c>
      <c r="B22" s="19"/>
      <c r="C22" s="20"/>
      <c r="D22" s="20"/>
      <c r="E22" s="20"/>
      <c r="F22" s="20"/>
      <c r="G22" s="20"/>
      <c r="H22" s="21"/>
      <c r="I22" s="19"/>
      <c r="J22" s="127"/>
      <c r="K22" s="22"/>
      <c r="L22" s="23"/>
      <c r="M22" s="16"/>
      <c r="N22" s="37"/>
      <c r="O22" s="34"/>
      <c r="P22" s="35"/>
      <c r="Q22" s="35"/>
      <c r="R22" s="137"/>
      <c r="S22" s="45"/>
      <c r="T22" s="39">
        <f t="shared" si="8"/>
        <v>0</v>
      </c>
      <c r="U22" s="17">
        <f t="shared" si="9"/>
        <v>0</v>
      </c>
      <c r="V22" s="124"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28"/>
      <c r="K23" s="54"/>
      <c r="L23" s="55"/>
      <c r="M23" s="16"/>
      <c r="N23" s="56"/>
      <c r="O23" s="57"/>
      <c r="P23" s="58"/>
      <c r="Q23" s="58"/>
      <c r="R23" s="71"/>
      <c r="S23" s="46"/>
      <c r="T23" s="39">
        <f t="shared" si="8"/>
        <v>0</v>
      </c>
      <c r="U23" s="17">
        <f t="shared" si="9"/>
        <v>0</v>
      </c>
      <c r="V23" s="124"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27"/>
      <c r="K24" s="22"/>
      <c r="L24" s="23"/>
      <c r="M24" s="16"/>
      <c r="N24" s="37"/>
      <c r="O24" s="34"/>
      <c r="P24" s="35"/>
      <c r="Q24" s="35"/>
      <c r="R24" s="137"/>
      <c r="S24" s="63"/>
      <c r="T24" s="39">
        <f t="shared" si="8"/>
        <v>0</v>
      </c>
      <c r="U24" s="17">
        <f t="shared" si="9"/>
        <v>0</v>
      </c>
      <c r="V24" s="124"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31"/>
      <c r="K25" s="27"/>
      <c r="L25" s="28"/>
      <c r="M25" s="16"/>
      <c r="N25" s="56"/>
      <c r="O25" s="57"/>
      <c r="P25" s="58"/>
      <c r="Q25" s="58"/>
      <c r="R25" s="47"/>
      <c r="S25" s="64"/>
      <c r="T25" s="39">
        <f t="shared" si="8"/>
        <v>0</v>
      </c>
      <c r="U25" s="17">
        <f t="shared" si="9"/>
        <v>0</v>
      </c>
      <c r="V25" s="124"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27"/>
      <c r="K26" s="22"/>
      <c r="L26" s="23"/>
      <c r="M26" s="16"/>
      <c r="N26" s="37"/>
      <c r="O26" s="34"/>
      <c r="P26" s="35"/>
      <c r="Q26" s="35"/>
      <c r="R26" s="67"/>
      <c r="S26" s="65"/>
      <c r="T26" s="39">
        <f t="shared" si="8"/>
        <v>0</v>
      </c>
      <c r="U26" s="17">
        <f t="shared" si="9"/>
        <v>0</v>
      </c>
      <c r="V26" s="124"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31"/>
      <c r="K27" s="27"/>
      <c r="L27" s="28"/>
      <c r="M27" s="16"/>
      <c r="N27" s="56"/>
      <c r="O27" s="57"/>
      <c r="P27" s="58"/>
      <c r="Q27" s="58"/>
      <c r="R27" s="68"/>
      <c r="S27" s="46"/>
      <c r="T27" s="14">
        <f t="shared" si="8"/>
        <v>0</v>
      </c>
      <c r="U27" s="17">
        <f t="shared" si="9"/>
        <v>0</v>
      </c>
      <c r="V27" s="124"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27"/>
      <c r="K28" s="22"/>
      <c r="L28" s="23"/>
      <c r="M28" s="16"/>
      <c r="N28" s="37"/>
      <c r="O28" s="34"/>
      <c r="P28" s="35"/>
      <c r="Q28" s="35"/>
      <c r="R28" s="67"/>
      <c r="S28" s="36"/>
      <c r="T28" s="39">
        <f t="shared" si="8"/>
        <v>0</v>
      </c>
      <c r="U28" s="17">
        <f t="shared" si="9"/>
        <v>0</v>
      </c>
      <c r="V28" s="124"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31"/>
      <c r="K29" s="27"/>
      <c r="L29" s="28"/>
      <c r="M29" s="16"/>
      <c r="N29" s="56"/>
      <c r="O29" s="57"/>
      <c r="P29" s="58"/>
      <c r="Q29" s="58"/>
      <c r="R29" s="68"/>
      <c r="S29" s="46"/>
      <c r="T29" s="39">
        <f t="shared" si="8"/>
        <v>0</v>
      </c>
      <c r="U29" s="17">
        <f t="shared" si="9"/>
        <v>0</v>
      </c>
      <c r="V29" s="124"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27"/>
      <c r="K30" s="22"/>
      <c r="L30" s="23"/>
      <c r="M30" s="16"/>
      <c r="N30" s="37"/>
      <c r="O30" s="34"/>
      <c r="P30" s="35"/>
      <c r="Q30" s="35"/>
      <c r="R30" s="67"/>
      <c r="S30" s="45"/>
      <c r="T30" s="39">
        <f t="shared" si="8"/>
        <v>0</v>
      </c>
      <c r="U30" s="17">
        <f t="shared" si="9"/>
        <v>0</v>
      </c>
      <c r="V30" s="124"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28"/>
      <c r="K31" s="54"/>
      <c r="L31" s="55"/>
      <c r="M31" s="38"/>
      <c r="N31" s="56"/>
      <c r="O31" s="57"/>
      <c r="P31" s="58"/>
      <c r="Q31" s="58"/>
      <c r="R31" s="68"/>
      <c r="S31" s="46"/>
      <c r="T31" s="39">
        <f t="shared" si="8"/>
        <v>0</v>
      </c>
      <c r="U31" s="17">
        <f t="shared" si="9"/>
        <v>0</v>
      </c>
      <c r="V31" s="124"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27"/>
      <c r="K32" s="22"/>
      <c r="L32" s="23"/>
      <c r="M32" s="38"/>
      <c r="N32" s="37"/>
      <c r="O32" s="34"/>
      <c r="P32" s="35"/>
      <c r="Q32" s="35"/>
      <c r="R32" s="48"/>
      <c r="S32" s="45"/>
      <c r="T32" s="39">
        <f t="shared" si="8"/>
        <v>0</v>
      </c>
      <c r="U32" s="17">
        <f t="shared" si="9"/>
        <v>0</v>
      </c>
      <c r="V32" s="124"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29"/>
      <c r="K33" s="62"/>
      <c r="L33" s="55"/>
      <c r="M33" s="38"/>
      <c r="N33" s="56"/>
      <c r="O33" s="57"/>
      <c r="P33" s="58"/>
      <c r="Q33" s="58"/>
      <c r="R33" s="68"/>
      <c r="S33" s="46"/>
      <c r="T33" s="39">
        <f t="shared" si="8"/>
        <v>0</v>
      </c>
      <c r="U33" s="17">
        <f t="shared" si="9"/>
        <v>0</v>
      </c>
      <c r="V33" s="124"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27"/>
      <c r="K34" s="22"/>
      <c r="L34" s="23"/>
      <c r="M34" s="38"/>
      <c r="N34" s="37"/>
      <c r="O34" s="34"/>
      <c r="P34" s="35"/>
      <c r="Q34" s="35"/>
      <c r="R34" s="67"/>
      <c r="S34" s="45"/>
      <c r="T34" s="39">
        <f t="shared" si="8"/>
        <v>0</v>
      </c>
      <c r="U34" s="17">
        <f t="shared" si="9"/>
        <v>0</v>
      </c>
      <c r="V34" s="124"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28"/>
      <c r="K35" s="54"/>
      <c r="L35" s="55"/>
      <c r="M35" s="38"/>
      <c r="N35" s="56"/>
      <c r="O35" s="57"/>
      <c r="P35" s="58"/>
      <c r="Q35" s="58"/>
      <c r="R35" s="68"/>
      <c r="S35" s="46"/>
      <c r="T35" s="39">
        <f t="shared" si="8"/>
        <v>0</v>
      </c>
      <c r="U35" s="17">
        <f t="shared" si="9"/>
        <v>0</v>
      </c>
      <c r="V35" s="124"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27"/>
      <c r="K36" s="22"/>
      <c r="L36" s="23"/>
      <c r="M36" s="16"/>
      <c r="N36" s="37"/>
      <c r="O36" s="34"/>
      <c r="P36" s="35"/>
      <c r="Q36" s="35"/>
      <c r="R36" s="66"/>
      <c r="S36" s="49"/>
      <c r="T36" s="39">
        <f t="shared" si="8"/>
        <v>0</v>
      </c>
      <c r="U36" s="17">
        <f t="shared" si="9"/>
        <v>0</v>
      </c>
      <c r="V36" s="124"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31"/>
      <c r="K37" s="27"/>
      <c r="L37" s="28"/>
      <c r="M37" s="16"/>
      <c r="N37" s="41"/>
      <c r="O37" s="42"/>
      <c r="P37" s="43"/>
      <c r="Q37" s="43"/>
      <c r="R37" s="50"/>
      <c r="S37" s="70"/>
      <c r="T37" s="39">
        <f t="shared" si="8"/>
        <v>0</v>
      </c>
      <c r="U37" s="17">
        <f t="shared" si="9"/>
        <v>0</v>
      </c>
      <c r="V37" s="124"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27"/>
      <c r="K38" s="22"/>
      <c r="L38" s="23"/>
      <c r="M38" s="16"/>
      <c r="N38" s="37"/>
      <c r="O38" s="34"/>
      <c r="P38" s="35"/>
      <c r="Q38" s="35"/>
      <c r="R38" s="67"/>
      <c r="S38" s="49"/>
      <c r="T38" s="39">
        <f t="shared" si="8"/>
        <v>0</v>
      </c>
      <c r="U38" s="17">
        <f t="shared" si="9"/>
        <v>0</v>
      </c>
      <c r="V38" s="124"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31"/>
      <c r="K39" s="27"/>
      <c r="L39" s="28"/>
      <c r="M39" s="16"/>
      <c r="N39" s="41"/>
      <c r="O39" s="42"/>
      <c r="P39" s="43"/>
      <c r="Q39" s="43"/>
      <c r="R39" s="50"/>
      <c r="S39" s="44"/>
      <c r="T39" s="39">
        <f t="shared" si="8"/>
        <v>0</v>
      </c>
      <c r="U39" s="17">
        <f t="shared" si="9"/>
        <v>0</v>
      </c>
      <c r="V39" s="124"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27"/>
      <c r="K40" s="22"/>
      <c r="L40" s="23"/>
      <c r="M40" s="16"/>
      <c r="N40" s="37"/>
      <c r="O40" s="34"/>
      <c r="P40" s="35"/>
      <c r="Q40" s="35"/>
      <c r="R40" s="66"/>
      <c r="S40" s="49"/>
      <c r="T40" s="39">
        <f t="shared" si="8"/>
        <v>0</v>
      </c>
      <c r="U40" s="17">
        <f t="shared" si="9"/>
        <v>0</v>
      </c>
      <c r="V40" s="124"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31"/>
      <c r="K41" s="27"/>
      <c r="L41" s="28"/>
      <c r="M41" s="16"/>
      <c r="N41" s="41"/>
      <c r="O41" s="42"/>
      <c r="P41" s="43"/>
      <c r="Q41" s="43"/>
      <c r="R41" s="50"/>
      <c r="S41" s="44"/>
      <c r="T41" s="39">
        <f t="shared" si="8"/>
        <v>0</v>
      </c>
      <c r="U41" s="17">
        <f t="shared" si="9"/>
        <v>0</v>
      </c>
      <c r="V41" s="124"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27"/>
      <c r="K42" s="22"/>
      <c r="L42" s="23"/>
      <c r="M42" s="16"/>
      <c r="N42" s="37"/>
      <c r="O42" s="34"/>
      <c r="P42" s="35"/>
      <c r="Q42" s="35"/>
      <c r="R42" s="66"/>
      <c r="S42" s="49"/>
      <c r="T42" s="14">
        <f t="shared" si="8"/>
        <v>0</v>
      </c>
      <c r="U42" s="17">
        <f t="shared" si="9"/>
        <v>0</v>
      </c>
      <c r="V42" s="124"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31"/>
      <c r="K43" s="27"/>
      <c r="L43" s="28"/>
      <c r="M43" s="16"/>
      <c r="N43" s="41"/>
      <c r="O43" s="42"/>
      <c r="P43" s="43"/>
      <c r="Q43" s="43"/>
      <c r="R43" s="50"/>
      <c r="S43" s="44"/>
      <c r="T43" s="39">
        <f t="shared" si="8"/>
        <v>0</v>
      </c>
      <c r="U43" s="17">
        <f t="shared" si="9"/>
        <v>0</v>
      </c>
      <c r="V43" s="124"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27"/>
      <c r="K44" s="22"/>
      <c r="L44" s="23"/>
      <c r="M44" s="16"/>
      <c r="N44" s="37"/>
      <c r="O44" s="34"/>
      <c r="P44" s="35"/>
      <c r="Q44" s="35"/>
      <c r="R44" s="66"/>
      <c r="S44" s="49"/>
      <c r="T44" s="39">
        <f t="shared" si="8"/>
        <v>0</v>
      </c>
      <c r="U44" s="17">
        <f t="shared" si="9"/>
        <v>0</v>
      </c>
      <c r="V44" s="124"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31"/>
      <c r="K45" s="27"/>
      <c r="L45" s="28"/>
      <c r="M45" s="16"/>
      <c r="N45" s="41"/>
      <c r="O45" s="42"/>
      <c r="P45" s="43"/>
      <c r="Q45" s="43"/>
      <c r="R45" s="50"/>
      <c r="S45" s="44"/>
      <c r="T45" s="39">
        <f t="shared" si="8"/>
        <v>0</v>
      </c>
      <c r="U45" s="17">
        <f t="shared" si="9"/>
        <v>0</v>
      </c>
      <c r="V45" s="124"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32"/>
      <c r="K46" s="32"/>
      <c r="L46" s="33"/>
      <c r="M46" s="73"/>
      <c r="N46" s="74"/>
      <c r="O46" s="75"/>
      <c r="P46" s="76"/>
      <c r="Q46" s="76"/>
      <c r="R46" s="77"/>
      <c r="S46" s="78"/>
      <c r="T46" s="39">
        <f t="shared" si="8"/>
        <v>0</v>
      </c>
      <c r="U46" s="17">
        <f t="shared" si="9"/>
        <v>0</v>
      </c>
      <c r="V46" s="124"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31"/>
      <c r="K47" s="27"/>
      <c r="L47" s="28"/>
      <c r="M47" s="16"/>
      <c r="N47" s="41"/>
      <c r="O47" s="42"/>
      <c r="P47" s="43"/>
      <c r="Q47" s="43"/>
      <c r="R47" s="50"/>
      <c r="S47" s="44"/>
      <c r="T47" s="39">
        <f t="shared" si="8"/>
        <v>0</v>
      </c>
      <c r="U47" s="17">
        <f t="shared" si="9"/>
        <v>0</v>
      </c>
      <c r="V47" s="124"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27"/>
      <c r="K48" s="22"/>
      <c r="L48" s="23"/>
      <c r="M48" s="16"/>
      <c r="N48" s="37"/>
      <c r="O48" s="34"/>
      <c r="P48" s="35"/>
      <c r="Q48" s="35"/>
      <c r="R48" s="66"/>
      <c r="S48" s="49"/>
      <c r="T48" s="39">
        <f t="shared" si="8"/>
        <v>0</v>
      </c>
      <c r="U48" s="17">
        <f t="shared" si="9"/>
        <v>0</v>
      </c>
      <c r="V48" s="124"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31"/>
      <c r="K49" s="27"/>
      <c r="L49" s="28"/>
      <c r="M49" s="16"/>
      <c r="N49" s="41"/>
      <c r="O49" s="42"/>
      <c r="P49" s="43"/>
      <c r="Q49" s="43"/>
      <c r="R49" s="50"/>
      <c r="S49" s="44"/>
      <c r="T49" s="39">
        <f t="shared" si="8"/>
        <v>0</v>
      </c>
      <c r="U49" s="17">
        <f t="shared" si="9"/>
        <v>0</v>
      </c>
      <c r="V49" s="124"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27"/>
      <c r="K50" s="22"/>
      <c r="L50" s="23"/>
      <c r="M50" s="16"/>
      <c r="N50" s="37"/>
      <c r="O50" s="34"/>
      <c r="P50" s="35"/>
      <c r="Q50" s="35"/>
      <c r="R50" s="66"/>
      <c r="S50" s="49"/>
      <c r="T50" s="39">
        <f t="shared" si="8"/>
        <v>0</v>
      </c>
      <c r="U50" s="17">
        <f t="shared" si="9"/>
        <v>0</v>
      </c>
      <c r="V50" s="124"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31"/>
      <c r="K51" s="27"/>
      <c r="L51" s="28"/>
      <c r="M51" s="16"/>
      <c r="N51" s="41"/>
      <c r="O51" s="42"/>
      <c r="P51" s="43"/>
      <c r="Q51" s="43"/>
      <c r="R51" s="50"/>
      <c r="S51" s="44"/>
      <c r="T51" s="39">
        <f t="shared" si="8"/>
        <v>0</v>
      </c>
      <c r="U51" s="17">
        <f t="shared" si="9"/>
        <v>0</v>
      </c>
      <c r="V51" s="124"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27"/>
      <c r="K52" s="22"/>
      <c r="L52" s="23"/>
      <c r="M52" s="16"/>
      <c r="N52" s="37"/>
      <c r="O52" s="34"/>
      <c r="P52" s="35"/>
      <c r="Q52" s="35"/>
      <c r="R52" s="66"/>
      <c r="S52" s="49"/>
      <c r="T52" s="39">
        <f t="shared" si="8"/>
        <v>0</v>
      </c>
      <c r="U52" s="17">
        <f t="shared" si="9"/>
        <v>0</v>
      </c>
      <c r="V52" s="124"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31"/>
      <c r="K53" s="27"/>
      <c r="L53" s="28"/>
      <c r="M53" s="16"/>
      <c r="N53" s="41"/>
      <c r="O53" s="42"/>
      <c r="P53" s="43"/>
      <c r="Q53" s="43"/>
      <c r="R53" s="50"/>
      <c r="S53" s="44"/>
      <c r="T53" s="39">
        <f t="shared" si="8"/>
        <v>0</v>
      </c>
      <c r="U53" s="17">
        <f t="shared" si="9"/>
        <v>0</v>
      </c>
      <c r="V53" s="124"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27"/>
      <c r="K54" s="22"/>
      <c r="L54" s="23"/>
      <c r="M54" s="16"/>
      <c r="N54" s="37"/>
      <c r="O54" s="34"/>
      <c r="P54" s="35"/>
      <c r="Q54" s="35"/>
      <c r="R54" s="66"/>
      <c r="S54" s="49"/>
      <c r="T54" s="39">
        <f t="shared" si="8"/>
        <v>0</v>
      </c>
      <c r="U54" s="17">
        <f t="shared" si="9"/>
        <v>0</v>
      </c>
      <c r="V54" s="124"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31"/>
      <c r="K55" s="27"/>
      <c r="L55" s="28"/>
      <c r="M55" s="16"/>
      <c r="N55" s="41"/>
      <c r="O55" s="42"/>
      <c r="P55" s="43"/>
      <c r="Q55" s="43"/>
      <c r="R55" s="68"/>
      <c r="S55" s="44"/>
      <c r="T55" s="39">
        <f t="shared" si="8"/>
        <v>0</v>
      </c>
      <c r="U55" s="17">
        <f t="shared" si="9"/>
        <v>0</v>
      </c>
      <c r="V55" s="124"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27"/>
      <c r="K56" s="22"/>
      <c r="L56" s="23"/>
      <c r="M56" s="16"/>
      <c r="N56" s="37"/>
      <c r="O56" s="34"/>
      <c r="P56" s="35"/>
      <c r="Q56" s="35"/>
      <c r="R56" s="67"/>
      <c r="S56" s="49"/>
      <c r="T56" s="39">
        <f t="shared" si="8"/>
        <v>0</v>
      </c>
      <c r="U56" s="17">
        <f t="shared" si="9"/>
        <v>0</v>
      </c>
      <c r="V56" s="124"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31"/>
      <c r="K57" s="27"/>
      <c r="L57" s="28"/>
      <c r="M57" s="16"/>
      <c r="N57" s="41"/>
      <c r="O57" s="42"/>
      <c r="P57" s="43"/>
      <c r="Q57" s="43"/>
      <c r="R57" s="50"/>
      <c r="S57" s="44"/>
      <c r="T57" s="14">
        <f t="shared" si="8"/>
        <v>0</v>
      </c>
      <c r="U57" s="17">
        <f t="shared" si="9"/>
        <v>0</v>
      </c>
      <c r="V57" s="124"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27"/>
      <c r="K58" s="22"/>
      <c r="L58" s="23"/>
      <c r="M58" s="16"/>
      <c r="N58" s="37"/>
      <c r="O58" s="34"/>
      <c r="P58" s="35"/>
      <c r="Q58" s="35"/>
      <c r="R58" s="67"/>
      <c r="S58" s="49"/>
      <c r="T58" s="39">
        <f t="shared" si="8"/>
        <v>0</v>
      </c>
      <c r="U58" s="17">
        <f t="shared" si="9"/>
        <v>0</v>
      </c>
      <c r="V58" s="124"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AA58DF6F-E788-4020-93AE-7A9BB146C003}"/>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2025-02-05T21:56:47Z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