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clarationnetworksgroup-my.sharepoint.com/personal/qfalcone_startouch_com/Documents/Desktop/"/>
    </mc:Choice>
  </mc:AlternateContent>
  <xr:revisionPtr revIDLastSave="0" documentId="8_{5AB01A24-FB5B-441F-93F7-BF0CAAC3701E}" xr6:coauthVersionLast="47" xr6:coauthVersionMax="47" xr10:uidLastSave="{00000000-0000-0000-0000-000000000000}"/>
  <bookViews>
    <workbookView xWindow="2110" yWindow="760" windowWidth="16410" windowHeight="983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<sst xmlns="http://schemas.openxmlformats.org/spreadsheetml/2006/main" count="53" uniqueCount="41">
  <si>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Evaluation Model for Solicitation Number 25-RFQ-022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</si>
  <si>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</si>
  <si>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</si>
  <si>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</si>
  <si>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</si>
  <si>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</si>
  <si>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</si>
  <si>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</si>
  <si>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</si>
  <si>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</si>
  <si>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</si>
  <si>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</si>
  <si>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</si>
  <si>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</si>
  <si>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</si>
  <si>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</si>
  <si>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</si>
  <si>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</si>
  <si>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</si>
  <si>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</si>
  <si>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</si>
  <si>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</si>
  <si>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</si>
  <si>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</si>
  <si>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</si>
  <si>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</si>
  <si>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</si>
  <si>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</si>
  <si>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</si>
  <si>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</si>
  <si>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</si>
  <si>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</si>
  <si>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</si>
  <si>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</si>
  <si>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DOLC0110</t>
  </si>
  <si>
    <t>Othello Licensing 
745 E Hemlock St, 
Othello, WA 99344</t>
  </si>
  <si>
    <t>DOL Network Support 360-664-4904 DLISNetTelSup@dol.wa.gov</t>
  </si>
  <si>
    <t>Install extended handoff per attached site map (DOLC0110 Office layout.pdf)</t>
  </si>
  <si>
    <t>Fixed Wireless</t>
  </si>
  <si>
    <t>100M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</si>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</sst>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L3" zoomScaleNormal="100" workbookViewId="0">
      <selection activeCell="S6" sqref="S6"/>
    </sheetView>
  </sheetViews>
  <sheetFormatPr defaultRowHeight="14.45"/>
  <cols>
    <col min="1" max="1" width="4" style="111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7" max="17" width="15" customWidth="1"/>
    <col min="18" max="19" width="10" bestFit="1" customWidth="1"/>
    <col min="20" max="20" width="9.7109375" customWidth="1"/>
    <col min="22" max="22" width="16" style="129" customWidth="1"/>
    <col min="23" max="23" width="17.7109375" customWidth="1"/>
    <col min="24" max="24" width="14.7109375" customWidth="1"/>
  </cols>
  <sheetData>
    <row r="1" spans="1:24" ht="27.95" customHeight="1" thickBot="1">
      <c r="A1" s="108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45" customHeight="1" thickBot="1">
      <c r="A2" s="109"/>
      <c r="B2" s="107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>
      <c r="A3" s="110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10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43" t="s">
        <v>23</v>
      </c>
      <c r="U4" s="143" t="s">
        <v>24</v>
      </c>
      <c r="V4" s="126" t="s">
        <v>25</v>
      </c>
      <c r="W4" s="143" t="s">
        <v>14</v>
      </c>
      <c r="X4" s="143" t="s">
        <v>15</v>
      </c>
    </row>
    <row r="5" spans="1:24" ht="69.75" customHeight="1" thickTop="1">
      <c r="A5" s="109"/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150</v>
      </c>
      <c r="H5" s="114" t="s">
        <v>31</v>
      </c>
      <c r="I5" s="112" t="s">
        <v>32</v>
      </c>
      <c r="J5" s="137">
        <v>10</v>
      </c>
      <c r="K5" s="138">
        <v>50</v>
      </c>
      <c r="L5" s="116" t="s">
        <v>33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" customHeight="1">
      <c r="A6" s="109">
        <v>1</v>
      </c>
      <c r="B6" s="94" t="s">
        <v>34</v>
      </c>
      <c r="C6" s="95" t="s">
        <v>35</v>
      </c>
      <c r="D6" s="95" t="s">
        <v>36</v>
      </c>
      <c r="E6" s="95" t="s">
        <v>37</v>
      </c>
      <c r="F6" s="95" t="s">
        <v>30</v>
      </c>
      <c r="G6" s="95">
        <v>150</v>
      </c>
      <c r="H6" s="96" t="s">
        <v>31</v>
      </c>
      <c r="I6" s="19" t="s">
        <v>32</v>
      </c>
      <c r="J6" s="131">
        <v>10</v>
      </c>
      <c r="K6" s="22">
        <v>50</v>
      </c>
      <c r="L6" s="23"/>
      <c r="M6" s="16"/>
      <c r="N6" s="37">
        <v>60</v>
      </c>
      <c r="O6" s="34" t="s">
        <v>38</v>
      </c>
      <c r="P6" s="35">
        <v>99.99</v>
      </c>
      <c r="Q6" s="93">
        <v>459</v>
      </c>
      <c r="R6" s="140">
        <v>499</v>
      </c>
      <c r="S6" s="46">
        <v>1499</v>
      </c>
      <c r="T6" s="39">
        <f t="shared" ref="T6" si="0">IF(ISBLANK(N6),G6,N6)</f>
        <v>60</v>
      </c>
      <c r="U6" s="17">
        <f t="shared" ref="U6" si="1">24*P6+Q6</f>
        <v>2858.7599999999998</v>
      </c>
      <c r="V6" s="128" cm="1">
        <f t="array" ref="V6">_xlfn.IFS(ISBLANK(O6),0,O6="Fiber",40,O6="Fixed Wireless",20,O6="Copper",10)</f>
        <v>20</v>
      </c>
      <c r="W6" s="18">
        <f t="shared" ref="W6" si="2">J6</f>
        <v>10</v>
      </c>
      <c r="X6" s="18">
        <f t="shared" ref="X6" si="3">K6</f>
        <v>50</v>
      </c>
    </row>
    <row r="7" spans="1:24" ht="46.5">
      <c r="A7" s="109">
        <v>2</v>
      </c>
      <c r="B7" s="60" t="s">
        <v>34</v>
      </c>
      <c r="C7" s="100" t="s">
        <v>35</v>
      </c>
      <c r="D7" s="100" t="s">
        <v>36</v>
      </c>
      <c r="E7" s="100" t="s">
        <v>37</v>
      </c>
      <c r="F7" s="89" t="s">
        <v>30</v>
      </c>
      <c r="G7" s="89">
        <v>150</v>
      </c>
      <c r="H7" s="101" t="s">
        <v>39</v>
      </c>
      <c r="I7" s="52" t="s">
        <v>32</v>
      </c>
      <c r="J7" s="132">
        <v>10</v>
      </c>
      <c r="K7" s="55">
        <v>50</v>
      </c>
      <c r="L7" s="56"/>
      <c r="M7" s="16"/>
      <c r="N7" s="57">
        <v>120</v>
      </c>
      <c r="O7" s="58" t="s">
        <v>38</v>
      </c>
      <c r="P7" s="59">
        <v>499</v>
      </c>
      <c r="Q7" s="44">
        <v>13495</v>
      </c>
      <c r="R7" s="69" t="s">
        <v>40</v>
      </c>
      <c r="S7" s="47">
        <v>1499</v>
      </c>
      <c r="T7" s="39">
        <f t="shared" ref="T7:T9" si="4">IF(ISBLANK(N7),G7,N7)</f>
        <v>120</v>
      </c>
      <c r="U7" s="17">
        <f t="shared" ref="U7:U9" si="5">24*P7+Q7</f>
        <v>25471</v>
      </c>
      <c r="V7" s="128" cm="1">
        <f t="array" ref="V7">_xlfn.IFS(ISBLANK(O7),0,O7="Fiber",40,O7="Fixed Wireless",20,O7="Copper",10)</f>
        <v>20</v>
      </c>
      <c r="W7" s="18">
        <f t="shared" ref="W7:W9" si="6">J7</f>
        <v>10</v>
      </c>
      <c r="X7" s="18">
        <f t="shared" ref="X7:X9" si="7">K7</f>
        <v>50</v>
      </c>
    </row>
    <row r="8" spans="1:24" ht="15.6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1"/>
      <c r="S8" s="142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6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00000000000001" customHeight="1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0"/>
      <c r="S10" s="142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00000000000001" customHeight="1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00000000000001" customHeight="1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0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00000000000001" customHeight="1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00000000000001" customHeight="1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00000000000001" customHeight="1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00000000000001" customHeight="1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00000000000001" customHeight="1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00000000000001" customHeight="1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1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1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00000000000001" customHeight="1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00000000000001" customHeight="1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00000000000001" customHeight="1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00000000000001" customHeight="1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00000000000001" customHeight="1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00000000000001" customHeight="1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00000000000001" customHeight="1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00000000000001" customHeight="1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00000000000001" customHeight="1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00000000000001" customHeight="1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00000000000001" customHeight="1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6">
      <c r="A61" s="109"/>
    </row>
    <row r="62" spans="1:24" ht="15.6">
      <c r="A62" s="109"/>
    </row>
    <row r="63" spans="1:24" ht="15.6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1836FE09-DFE9-4F8E-9245-7B89FC7D1334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2025-02-19T20:38:44Z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