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\Desktop\State of WA\"/>
    </mc:Choice>
  </mc:AlternateContent>
  <xr:revisionPtr revIDLastSave="0" documentId="8_{17397B7F-0D39-4AE6-B776-73B5978DD532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<sst xmlns="http://schemas.openxmlformats.org/spreadsheetml/2006/main" count="53" uniqueCount="41">
  <si>
    <t>Evaluation Model for Solicitation Number 25-RFQ-022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</si>
  <si>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</si>
  <si>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</si>
  <si>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</si>
  <si>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</si>
  <si>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</si>
  <si>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</si>
  <si>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</si>
  <si>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</si>
  <si>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</si>
  <si>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</si>
  <si>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</si>
  <si>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</si>
  <si>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</si>
  <si>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</si>
  <si>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</si>
  <si>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</si>
  <si>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</si>
  <si>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</si>
  <si>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</si>
  <si>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</si>
  <si>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</si>
  <si>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</si>
  <si>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</si>
  <si>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</si>
  <si>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</si>
  <si>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</si>
  <si>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</si>
  <si>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</si>
  <si>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</si>
  <si>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</si>
  <si>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</si>
  <si>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</si>
  <si>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</si>
  <si>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DOLC0110</t>
  </si>
  <si>
    <t>Othello Licensing 
745 E Hemlock St, 
Othello, WA 99344</t>
  </si>
  <si>
    <t>DOL Network Support 360-664-4904 DLISNetTelSup@dol.wa.gov</t>
  </si>
  <si>
    <t>Install extended handoff per attached site map (DOLC0110 Office layout.pdf)</t>
  </si>
  <si>
    <t>Fiber</t>
  </si>
  <si>
    <t>100M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</si>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</sst>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2" borderId="36" xfId="46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A3" zoomScaleNormal="100" workbookViewId="0">
      <selection activeCell="T7" sqref="T7"/>
    </sheetView>
  </sheetViews>
  <sheetFormatPr defaultRowHeight="14.45"/>
  <cols>
    <col min="1" max="1" width="4" style="111" customWidth="1"/>
    <col min="2" max="2" width="18.5703125" customWidth="1"/>
    <col min="3" max="3" width="25.28515625" customWidth="1"/>
    <col min="4" max="4" width="33.7109375" customWidth="1"/>
    <col min="5" max="5" width="62.5703125" customWidth="1"/>
    <col min="6" max="6" width="13.7109375" bestFit="1" customWidth="1"/>
    <col min="7" max="7" width="17.7109375" bestFit="1" customWidth="1"/>
    <col min="8" max="8" width="15.28515625" bestFit="1" customWidth="1"/>
    <col min="9" max="9" width="16.71093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7" max="17" width="10.42578125" bestFit="1" customWidth="1"/>
    <col min="19" max="19" width="10.42578125" bestFit="1" customWidth="1"/>
    <col min="20" max="20" width="9.7109375" customWidth="1"/>
    <col min="22" max="22" width="16" style="129" customWidth="1"/>
    <col min="23" max="23" width="17.7109375" customWidth="1"/>
    <col min="24" max="24" width="14.7109375" customWidth="1"/>
  </cols>
  <sheetData>
    <row r="1" spans="1:24" ht="28.15" customHeight="1" thickBot="1">
      <c r="A1" s="108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4"/>
      <c r="W1" s="15"/>
      <c r="X1" s="15"/>
    </row>
    <row r="2" spans="1:24" ht="17.649999999999999" customHeight="1" thickBot="1">
      <c r="A2" s="109"/>
      <c r="B2" s="107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2</v>
      </c>
      <c r="O2" s="151"/>
      <c r="P2" s="151"/>
      <c r="Q2" s="151"/>
      <c r="R2" s="151"/>
      <c r="S2" s="152"/>
      <c r="T2" s="6"/>
      <c r="U2" s="6"/>
      <c r="V2" s="125"/>
      <c r="W2" s="15"/>
      <c r="X2" s="15"/>
    </row>
    <row r="3" spans="1:24" ht="90" customHeight="1" thickBot="1">
      <c r="A3" s="110"/>
      <c r="B3" s="7"/>
      <c r="C3" s="8"/>
      <c r="D3" s="8"/>
      <c r="E3" s="8"/>
      <c r="F3" s="8"/>
      <c r="G3" s="8"/>
      <c r="H3" s="8"/>
      <c r="I3" s="144" t="s">
        <v>3</v>
      </c>
      <c r="J3" s="145"/>
      <c r="K3" s="146"/>
      <c r="L3" s="9"/>
      <c r="M3" s="10"/>
      <c r="N3" s="12"/>
      <c r="O3" s="13"/>
      <c r="P3" s="13"/>
      <c r="Q3" s="13"/>
      <c r="R3" s="147" t="s">
        <v>4</v>
      </c>
      <c r="S3" s="148"/>
      <c r="T3" s="149" t="s">
        <v>5</v>
      </c>
      <c r="U3" s="149"/>
      <c r="V3" s="149"/>
      <c r="W3" s="149"/>
      <c r="X3" s="149"/>
    </row>
    <row r="4" spans="1:24" ht="79.5" customHeight="1" thickBot="1">
      <c r="A4" s="110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43" t="s">
        <v>23</v>
      </c>
      <c r="U4" s="143" t="s">
        <v>24</v>
      </c>
      <c r="V4" s="126" t="s">
        <v>25</v>
      </c>
      <c r="W4" s="143" t="s">
        <v>14</v>
      </c>
      <c r="X4" s="143" t="s">
        <v>15</v>
      </c>
    </row>
    <row r="5" spans="1:24" ht="69.75" customHeight="1" thickTop="1">
      <c r="A5" s="109"/>
      <c r="B5" s="112" t="s">
        <v>26</v>
      </c>
      <c r="C5" s="113" t="s">
        <v>27</v>
      </c>
      <c r="D5" s="113" t="s">
        <v>28</v>
      </c>
      <c r="E5" s="113" t="s">
        <v>29</v>
      </c>
      <c r="F5" s="113" t="s">
        <v>30</v>
      </c>
      <c r="G5" s="113">
        <v>150</v>
      </c>
      <c r="H5" s="114" t="s">
        <v>31</v>
      </c>
      <c r="I5" s="112" t="s">
        <v>32</v>
      </c>
      <c r="J5" s="137">
        <v>10</v>
      </c>
      <c r="K5" s="138">
        <v>50</v>
      </c>
      <c r="L5" s="116" t="s">
        <v>33</v>
      </c>
      <c r="M5" s="117"/>
      <c r="N5" s="118"/>
      <c r="O5" s="119"/>
      <c r="P5" s="120"/>
      <c r="Q5" s="120"/>
      <c r="R5" s="121"/>
      <c r="S5" s="122"/>
      <c r="T5" s="139">
        <f>IF(ISBLANK(N5),G5,N5)</f>
        <v>150</v>
      </c>
      <c r="U5" s="123">
        <f>24*P5+Q5</f>
        <v>0</v>
      </c>
      <c r="V5" s="127" cm="1">
        <f t="array" ref="V5">_xlfn.IFS(ISBLANK(O5),0,O5="Fiber",40,O5="Fixed Wireless",20,O5="Copper",10)</f>
        <v>0</v>
      </c>
      <c r="W5" s="115">
        <f>J5</f>
        <v>10</v>
      </c>
      <c r="X5" s="115">
        <f>K5</f>
        <v>50</v>
      </c>
    </row>
    <row r="6" spans="1:24" ht="45.6" customHeight="1">
      <c r="A6" s="109">
        <v>1</v>
      </c>
      <c r="B6" s="94" t="s">
        <v>34</v>
      </c>
      <c r="C6" s="95" t="s">
        <v>35</v>
      </c>
      <c r="D6" s="95" t="s">
        <v>36</v>
      </c>
      <c r="E6" s="95" t="s">
        <v>37</v>
      </c>
      <c r="F6" s="95" t="s">
        <v>30</v>
      </c>
      <c r="G6" s="95">
        <v>150</v>
      </c>
      <c r="H6" s="96" t="s">
        <v>31</v>
      </c>
      <c r="I6" s="19" t="s">
        <v>32</v>
      </c>
      <c r="J6" s="131">
        <v>10</v>
      </c>
      <c r="K6" s="22">
        <v>50</v>
      </c>
      <c r="L6" s="23"/>
      <c r="M6" s="16"/>
      <c r="N6" s="37">
        <v>90</v>
      </c>
      <c r="O6" s="34" t="s">
        <v>38</v>
      </c>
      <c r="P6" s="35">
        <v>265</v>
      </c>
      <c r="Q6" s="93">
        <v>2500</v>
      </c>
      <c r="R6" s="140">
        <v>650</v>
      </c>
      <c r="S6" s="46">
        <v>1200</v>
      </c>
      <c r="T6" s="39">
        <f t="shared" ref="T6" si="0">IF(ISBLANK(N6),G6,N6)</f>
        <v>90</v>
      </c>
      <c r="U6" s="17">
        <f t="shared" ref="U6" si="1">24*P6+Q6</f>
        <v>8860</v>
      </c>
      <c r="V6" s="128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46.9">
      <c r="A7" s="109">
        <v>2</v>
      </c>
      <c r="B7" s="60" t="s">
        <v>34</v>
      </c>
      <c r="C7" s="100" t="s">
        <v>35</v>
      </c>
      <c r="D7" s="100" t="s">
        <v>36</v>
      </c>
      <c r="E7" s="100" t="s">
        <v>37</v>
      </c>
      <c r="F7" s="89" t="s">
        <v>30</v>
      </c>
      <c r="G7" s="89">
        <v>150</v>
      </c>
      <c r="H7" s="101" t="s">
        <v>39</v>
      </c>
      <c r="I7" s="52" t="s">
        <v>32</v>
      </c>
      <c r="J7" s="132">
        <v>10</v>
      </c>
      <c r="K7" s="55">
        <v>50</v>
      </c>
      <c r="L7" s="56"/>
      <c r="M7" s="16"/>
      <c r="N7" s="57">
        <v>90</v>
      </c>
      <c r="O7" s="58" t="s">
        <v>38</v>
      </c>
      <c r="P7" s="59">
        <v>650</v>
      </c>
      <c r="Q7" s="44">
        <v>2500</v>
      </c>
      <c r="R7" s="69" t="s">
        <v>40</v>
      </c>
      <c r="S7" s="47">
        <v>1200</v>
      </c>
      <c r="T7" s="39">
        <f t="shared" ref="T7:T9" si="4">IF(ISBLANK(N7),G7,N7)</f>
        <v>90</v>
      </c>
      <c r="U7" s="17">
        <f t="shared" ref="U7:U9" si="5">24*P7+Q7</f>
        <v>18100</v>
      </c>
      <c r="V7" s="128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15.6">
      <c r="A8" s="109">
        <v>3</v>
      </c>
      <c r="B8" s="94"/>
      <c r="C8" s="95"/>
      <c r="D8" s="95"/>
      <c r="E8" s="95"/>
      <c r="F8" s="95"/>
      <c r="G8" s="95"/>
      <c r="H8" s="96"/>
      <c r="I8" s="94"/>
      <c r="J8" s="130"/>
      <c r="K8" s="97"/>
      <c r="L8" s="98"/>
      <c r="M8" s="16"/>
      <c r="N8" s="99"/>
      <c r="O8" s="92"/>
      <c r="P8" s="92"/>
      <c r="Q8" s="93"/>
      <c r="R8" s="141"/>
      <c r="S8" s="142"/>
      <c r="T8" s="39">
        <f t="shared" si="4"/>
        <v>0</v>
      </c>
      <c r="U8" s="17">
        <f t="shared" si="5"/>
        <v>0</v>
      </c>
      <c r="V8" s="128" cm="1">
        <f t="array" ref="V8">_xlfn.IFS(ISBLANK(O8),0,O8="Fiber",40,O8="Fixed Wireless",20,O8="Copper",10)</f>
        <v>0</v>
      </c>
      <c r="W8" s="18">
        <f t="shared" si="6"/>
        <v>0</v>
      </c>
      <c r="X8" s="18">
        <f t="shared" si="7"/>
        <v>0</v>
      </c>
    </row>
    <row r="9" spans="1:24" ht="15.6">
      <c r="A9" s="109">
        <v>4</v>
      </c>
      <c r="B9" s="60"/>
      <c r="C9" s="61"/>
      <c r="D9" s="53"/>
      <c r="E9" s="61"/>
      <c r="F9" s="61"/>
      <c r="G9" s="61"/>
      <c r="H9" s="62"/>
      <c r="I9" s="60"/>
      <c r="J9" s="133"/>
      <c r="K9" s="63"/>
      <c r="L9" s="56"/>
      <c r="M9" s="16"/>
      <c r="N9" s="57"/>
      <c r="O9" s="58"/>
      <c r="P9" s="59"/>
      <c r="Q9" s="44"/>
      <c r="R9" s="72"/>
      <c r="S9" s="47"/>
      <c r="T9" s="39">
        <f t="shared" si="4"/>
        <v>0</v>
      </c>
      <c r="U9" s="17">
        <f t="shared" si="5"/>
        <v>0</v>
      </c>
      <c r="V9" s="128" cm="1">
        <f t="array" ref="V9">_xlfn.IFS(ISBLANK(O9),0,O9="Fiber",40,O9="Fixed Wireless",20,O9="Copper",10)</f>
        <v>0</v>
      </c>
      <c r="W9" s="18">
        <f t="shared" si="6"/>
        <v>0</v>
      </c>
      <c r="X9" s="18">
        <f t="shared" si="7"/>
        <v>0</v>
      </c>
    </row>
    <row r="10" spans="1:24" ht="20.100000000000001" customHeight="1">
      <c r="A10" s="109">
        <v>5</v>
      </c>
      <c r="B10" s="94"/>
      <c r="C10" s="95"/>
      <c r="D10" s="95"/>
      <c r="E10" s="95"/>
      <c r="F10" s="95"/>
      <c r="G10" s="95"/>
      <c r="H10" s="96"/>
      <c r="I10" s="94"/>
      <c r="J10" s="130"/>
      <c r="K10" s="97"/>
      <c r="L10" s="98"/>
      <c r="M10" s="16"/>
      <c r="N10" s="99"/>
      <c r="O10" s="92"/>
      <c r="P10" s="92"/>
      <c r="Q10" s="93"/>
      <c r="R10" s="140"/>
      <c r="S10" s="142"/>
      <c r="T10" s="39">
        <f t="shared" ref="T10:T60" si="8">IF(ISBLANK(N10),G10,N10)</f>
        <v>0</v>
      </c>
      <c r="U10" s="17">
        <f t="shared" ref="U10:U60" si="9">24*P10+Q10</f>
        <v>0</v>
      </c>
      <c r="V10" s="128" cm="1">
        <f t="array" ref="V10">_xlfn.IFS(ISBLANK(O10),0,O10="Fiber",40,O10="Fixed Wireless",20,O10="Copper",10)</f>
        <v>0</v>
      </c>
      <c r="W10" s="18">
        <f t="shared" ref="W10:W60" si="10">J10</f>
        <v>0</v>
      </c>
      <c r="X10" s="18">
        <f t="shared" ref="X10:X16" si="11">K10</f>
        <v>0</v>
      </c>
    </row>
    <row r="11" spans="1:24" ht="20.100000000000001" customHeight="1">
      <c r="A11" s="109">
        <v>6</v>
      </c>
      <c r="B11" s="87"/>
      <c r="C11" s="100"/>
      <c r="D11" s="100"/>
      <c r="E11" s="100"/>
      <c r="F11" s="89"/>
      <c r="G11" s="89"/>
      <c r="H11" s="101"/>
      <c r="I11" s="87"/>
      <c r="J11" s="134"/>
      <c r="K11" s="102"/>
      <c r="L11" s="88"/>
      <c r="M11" s="16"/>
      <c r="N11" s="42"/>
      <c r="O11" s="43"/>
      <c r="P11" s="44"/>
      <c r="Q11" s="44"/>
      <c r="R11" s="70"/>
      <c r="S11" s="45"/>
      <c r="T11" s="39">
        <f t="shared" si="8"/>
        <v>0</v>
      </c>
      <c r="U11" s="17">
        <f t="shared" si="9"/>
        <v>0</v>
      </c>
      <c r="V11" s="128" cm="1">
        <f t="array" ref="V11">_xlfn.IFS(ISBLANK(O11),0,O11="Fiber",40,O11="Fixed Wireless",20,O11="Copper",10)</f>
        <v>0</v>
      </c>
      <c r="W11" s="18">
        <f t="shared" si="10"/>
        <v>0</v>
      </c>
      <c r="X11" s="18">
        <f t="shared" si="11"/>
        <v>0</v>
      </c>
    </row>
    <row r="12" spans="1:24" ht="20.100000000000001" customHeight="1">
      <c r="A12" s="109">
        <v>7</v>
      </c>
      <c r="B12" s="19"/>
      <c r="C12" s="30"/>
      <c r="D12" s="30"/>
      <c r="E12" s="30"/>
      <c r="F12" s="20"/>
      <c r="G12" s="20"/>
      <c r="H12" s="21"/>
      <c r="I12" s="19"/>
      <c r="J12" s="131"/>
      <c r="K12" s="22"/>
      <c r="L12" s="23"/>
      <c r="M12" s="16"/>
      <c r="N12" s="37"/>
      <c r="O12" s="34"/>
      <c r="P12" s="35"/>
      <c r="Q12" s="93"/>
      <c r="R12" s="140"/>
      <c r="S12" s="46"/>
      <c r="T12" s="39">
        <f t="shared" si="8"/>
        <v>0</v>
      </c>
      <c r="U12" s="17">
        <f t="shared" si="9"/>
        <v>0</v>
      </c>
      <c r="V12" s="128" cm="1">
        <f t="array" ref="V12">_xlfn.IFS(ISBLANK(O12),0,O12="Fiber",40,O12="Fixed Wireless",20,O12="Copper",10)</f>
        <v>0</v>
      </c>
      <c r="W12" s="18">
        <f t="shared" si="10"/>
        <v>0</v>
      </c>
      <c r="X12" s="18">
        <f t="shared" si="11"/>
        <v>0</v>
      </c>
    </row>
    <row r="13" spans="1:24" ht="20.100000000000001" customHeight="1">
      <c r="A13" s="109">
        <v>8</v>
      </c>
      <c r="B13" s="87"/>
      <c r="C13" s="100"/>
      <c r="D13" s="100"/>
      <c r="E13" s="100"/>
      <c r="F13" s="89"/>
      <c r="G13" s="89"/>
      <c r="H13" s="101"/>
      <c r="I13" s="87"/>
      <c r="J13" s="134"/>
      <c r="K13" s="102"/>
      <c r="L13" s="88"/>
      <c r="M13" s="16"/>
      <c r="N13" s="57"/>
      <c r="O13" s="58"/>
      <c r="P13" s="59"/>
      <c r="Q13" s="44"/>
      <c r="R13" s="70"/>
      <c r="S13" s="47"/>
      <c r="T13" s="39">
        <f t="shared" si="8"/>
        <v>0</v>
      </c>
      <c r="U13" s="17">
        <f t="shared" si="9"/>
        <v>0</v>
      </c>
      <c r="V13" s="128" cm="1">
        <f t="array" ref="V13">_xlfn.IFS(ISBLANK(O13),0,O13="Fiber",40,O13="Fixed Wireless",20,O13="Copper",10)</f>
        <v>0</v>
      </c>
      <c r="W13" s="18">
        <f t="shared" si="10"/>
        <v>0</v>
      </c>
      <c r="X13" s="18">
        <f t="shared" si="11"/>
        <v>0</v>
      </c>
    </row>
    <row r="14" spans="1:24" ht="20.100000000000001" customHeight="1">
      <c r="A14" s="109">
        <v>9</v>
      </c>
      <c r="B14" s="19"/>
      <c r="C14" s="20"/>
      <c r="D14" s="20"/>
      <c r="E14" s="20"/>
      <c r="F14" s="20"/>
      <c r="G14" s="20"/>
      <c r="H14" s="21"/>
      <c r="I14" s="19"/>
      <c r="J14" s="131"/>
      <c r="K14" s="22"/>
      <c r="L14" s="23"/>
      <c r="M14" s="16"/>
      <c r="N14" s="37"/>
      <c r="O14" s="34"/>
      <c r="P14" s="35"/>
      <c r="Q14" s="93"/>
      <c r="R14" s="103"/>
      <c r="S14" s="64"/>
      <c r="T14" s="39">
        <f t="shared" si="8"/>
        <v>0</v>
      </c>
      <c r="U14" s="17">
        <f t="shared" si="9"/>
        <v>0</v>
      </c>
      <c r="V14" s="128" cm="1">
        <f t="array" ref="V14">_xlfn.IFS(ISBLANK(O14),0,O14="Fiber",40,O14="Fixed Wireless",20,O14="Copper",10)</f>
        <v>0</v>
      </c>
      <c r="W14" s="18">
        <f t="shared" si="10"/>
        <v>0</v>
      </c>
      <c r="X14" s="18">
        <f t="shared" si="11"/>
        <v>0</v>
      </c>
    </row>
    <row r="15" spans="1:24" ht="20.100000000000001" customHeight="1">
      <c r="A15" s="109">
        <v>10</v>
      </c>
      <c r="B15" s="24"/>
      <c r="C15" s="25"/>
      <c r="D15" s="25"/>
      <c r="E15" s="25"/>
      <c r="F15" s="25"/>
      <c r="G15" s="25"/>
      <c r="H15" s="26"/>
      <c r="I15" s="24"/>
      <c r="J15" s="135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8"/>
        <v>0</v>
      </c>
      <c r="U15" s="17">
        <f t="shared" si="9"/>
        <v>0</v>
      </c>
      <c r="V15" s="128" cm="1">
        <f t="array" ref="V15">_xlfn.IFS(ISBLANK(O15),0,O15="Fiber",40,O15="Fixed Wireless",20,O15="Copper",10)</f>
        <v>0</v>
      </c>
      <c r="W15" s="18">
        <f t="shared" si="10"/>
        <v>0</v>
      </c>
      <c r="X15" s="18">
        <f t="shared" si="11"/>
        <v>0</v>
      </c>
    </row>
    <row r="16" spans="1:24" ht="20.100000000000001" customHeight="1">
      <c r="A16" s="109">
        <v>11</v>
      </c>
      <c r="B16" s="19"/>
      <c r="C16" s="20"/>
      <c r="D16" s="20"/>
      <c r="E16" s="20"/>
      <c r="F16" s="20"/>
      <c r="G16" s="20"/>
      <c r="H16" s="21"/>
      <c r="I16" s="19"/>
      <c r="J16" s="131"/>
      <c r="K16" s="22"/>
      <c r="L16" s="23"/>
      <c r="M16" s="16"/>
      <c r="N16" s="37"/>
      <c r="O16" s="34"/>
      <c r="P16" s="35"/>
      <c r="Q16" s="93"/>
      <c r="R16" s="104"/>
      <c r="S16" s="66"/>
      <c r="T16" s="39">
        <f t="shared" si="8"/>
        <v>0</v>
      </c>
      <c r="U16" s="17">
        <f t="shared" si="9"/>
        <v>0</v>
      </c>
      <c r="V16" s="128" cm="1">
        <f t="array" ref="V16">_xlfn.IFS(ISBLANK(O16),0,O16="Fiber",40,O16="Fixed Wireless",20,O16="Copper",10)</f>
        <v>0</v>
      </c>
      <c r="W16" s="18">
        <f t="shared" si="10"/>
        <v>0</v>
      </c>
      <c r="X16" s="18">
        <f t="shared" si="11"/>
        <v>0</v>
      </c>
    </row>
    <row r="17" spans="1:24" ht="20.100000000000001" customHeight="1">
      <c r="A17" s="109">
        <v>12</v>
      </c>
      <c r="B17" s="24"/>
      <c r="C17" s="25"/>
      <c r="D17" s="25"/>
      <c r="E17" s="25"/>
      <c r="F17" s="25"/>
      <c r="G17" s="25"/>
      <c r="H17" s="26"/>
      <c r="I17" s="24"/>
      <c r="J17" s="135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8"/>
        <v>0</v>
      </c>
      <c r="U17" s="17">
        <f t="shared" si="9"/>
        <v>0</v>
      </c>
      <c r="V17" s="128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ref="X17:X32" si="12">K17</f>
        <v>0</v>
      </c>
    </row>
    <row r="18" spans="1:24" ht="20.100000000000001" customHeight="1">
      <c r="A18" s="109">
        <v>13</v>
      </c>
      <c r="B18" s="19"/>
      <c r="C18" s="20"/>
      <c r="D18" s="20"/>
      <c r="E18" s="20"/>
      <c r="F18" s="20"/>
      <c r="G18" s="20"/>
      <c r="H18" s="21"/>
      <c r="I18" s="19"/>
      <c r="J18" s="131"/>
      <c r="K18" s="22"/>
      <c r="L18" s="23"/>
      <c r="M18" s="16"/>
      <c r="N18" s="37"/>
      <c r="O18" s="34"/>
      <c r="P18" s="35"/>
      <c r="Q18" s="93"/>
      <c r="R18" s="41"/>
      <c r="S18" s="36"/>
      <c r="T18" s="14">
        <f t="shared" si="8"/>
        <v>0</v>
      </c>
      <c r="U18" s="17">
        <f t="shared" si="9"/>
        <v>0</v>
      </c>
      <c r="V18" s="128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9">
        <v>14</v>
      </c>
      <c r="B19" s="24"/>
      <c r="C19" s="25"/>
      <c r="D19" s="25"/>
      <c r="E19" s="25"/>
      <c r="F19" s="25"/>
      <c r="G19" s="25"/>
      <c r="H19" s="26"/>
      <c r="I19" s="24"/>
      <c r="J19" s="135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8"/>
        <v>0</v>
      </c>
      <c r="U19" s="17">
        <f t="shared" si="9"/>
        <v>0</v>
      </c>
      <c r="V19" s="128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9">
        <v>15</v>
      </c>
      <c r="B20" s="19"/>
      <c r="C20" s="20"/>
      <c r="D20" s="20"/>
      <c r="E20" s="20"/>
      <c r="F20" s="20"/>
      <c r="G20" s="20"/>
      <c r="H20" s="21"/>
      <c r="I20" s="19"/>
      <c r="J20" s="131"/>
      <c r="K20" s="22"/>
      <c r="L20" s="23"/>
      <c r="M20" s="16"/>
      <c r="N20" s="37"/>
      <c r="O20" s="34"/>
      <c r="P20" s="35"/>
      <c r="Q20" s="93"/>
      <c r="R20" s="41"/>
      <c r="S20" s="46"/>
      <c r="T20" s="39">
        <f t="shared" si="8"/>
        <v>0</v>
      </c>
      <c r="U20" s="17">
        <f t="shared" si="9"/>
        <v>0</v>
      </c>
      <c r="V20" s="128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9">
        <v>16</v>
      </c>
      <c r="B21" s="52"/>
      <c r="C21" s="53"/>
      <c r="D21" s="53"/>
      <c r="E21" s="53"/>
      <c r="F21" s="53"/>
      <c r="G21" s="53"/>
      <c r="H21" s="54"/>
      <c r="I21" s="52"/>
      <c r="J21" s="132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8"/>
        <v>0</v>
      </c>
      <c r="U21" s="17">
        <f t="shared" si="9"/>
        <v>0</v>
      </c>
      <c r="V21" s="128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9">
        <v>17</v>
      </c>
      <c r="B22" s="19"/>
      <c r="C22" s="20"/>
      <c r="D22" s="20"/>
      <c r="E22" s="20"/>
      <c r="F22" s="20"/>
      <c r="G22" s="20"/>
      <c r="H22" s="21"/>
      <c r="I22" s="19"/>
      <c r="J22" s="131"/>
      <c r="K22" s="22"/>
      <c r="L22" s="23"/>
      <c r="M22" s="38"/>
      <c r="N22" s="37"/>
      <c r="O22" s="34"/>
      <c r="P22" s="35"/>
      <c r="Q22" s="93"/>
      <c r="R22" s="49"/>
      <c r="S22" s="46"/>
      <c r="T22" s="39">
        <f t="shared" si="8"/>
        <v>0</v>
      </c>
      <c r="U22" s="17">
        <f t="shared" si="9"/>
        <v>0</v>
      </c>
      <c r="V22" s="128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9">
        <v>18</v>
      </c>
      <c r="B23" s="60"/>
      <c r="C23" s="61"/>
      <c r="D23" s="53"/>
      <c r="E23" s="61"/>
      <c r="F23" s="61"/>
      <c r="G23" s="61"/>
      <c r="H23" s="62"/>
      <c r="I23" s="60"/>
      <c r="J23" s="133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8"/>
        <v>0</v>
      </c>
      <c r="U23" s="17">
        <f t="shared" si="9"/>
        <v>0</v>
      </c>
      <c r="V23" s="128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9">
        <v>19</v>
      </c>
      <c r="B24" s="19"/>
      <c r="C24" s="20"/>
      <c r="D24" s="20"/>
      <c r="E24" s="20"/>
      <c r="F24" s="20"/>
      <c r="G24" s="20"/>
      <c r="H24" s="21"/>
      <c r="I24" s="19"/>
      <c r="J24" s="131"/>
      <c r="K24" s="22"/>
      <c r="L24" s="23"/>
      <c r="M24" s="16"/>
      <c r="N24" s="37"/>
      <c r="O24" s="34"/>
      <c r="P24" s="35"/>
      <c r="Q24" s="35"/>
      <c r="R24" s="141"/>
      <c r="S24" s="46"/>
      <c r="T24" s="39">
        <f t="shared" si="8"/>
        <v>0</v>
      </c>
      <c r="U24" s="17">
        <f t="shared" si="9"/>
        <v>0</v>
      </c>
      <c r="V24" s="128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9">
        <v>20</v>
      </c>
      <c r="B25" s="52"/>
      <c r="C25" s="53"/>
      <c r="D25" s="53"/>
      <c r="E25" s="53"/>
      <c r="F25" s="53"/>
      <c r="G25" s="53"/>
      <c r="H25" s="54"/>
      <c r="I25" s="52"/>
      <c r="J25" s="132"/>
      <c r="K25" s="55"/>
      <c r="L25" s="56"/>
      <c r="M25" s="16"/>
      <c r="N25" s="57"/>
      <c r="O25" s="58"/>
      <c r="P25" s="59"/>
      <c r="Q25" s="59"/>
      <c r="R25" s="72"/>
      <c r="S25" s="47"/>
      <c r="T25" s="39">
        <f t="shared" si="8"/>
        <v>0</v>
      </c>
      <c r="U25" s="17">
        <f t="shared" si="9"/>
        <v>0</v>
      </c>
      <c r="V25" s="128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9">
        <v>21</v>
      </c>
      <c r="B26" s="19"/>
      <c r="C26" s="20"/>
      <c r="D26" s="20"/>
      <c r="E26" s="20"/>
      <c r="F26" s="20"/>
      <c r="G26" s="20"/>
      <c r="H26" s="21"/>
      <c r="I26" s="19"/>
      <c r="J26" s="131"/>
      <c r="K26" s="22"/>
      <c r="L26" s="23"/>
      <c r="M26" s="16"/>
      <c r="N26" s="37"/>
      <c r="O26" s="34"/>
      <c r="P26" s="35"/>
      <c r="Q26" s="35"/>
      <c r="R26" s="141"/>
      <c r="S26" s="64"/>
      <c r="T26" s="39">
        <f t="shared" si="8"/>
        <v>0</v>
      </c>
      <c r="U26" s="17">
        <f t="shared" si="9"/>
        <v>0</v>
      </c>
      <c r="V26" s="128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9">
        <v>22</v>
      </c>
      <c r="B27" s="24"/>
      <c r="C27" s="25"/>
      <c r="D27" s="25"/>
      <c r="E27" s="25"/>
      <c r="F27" s="25"/>
      <c r="G27" s="25"/>
      <c r="H27" s="26"/>
      <c r="I27" s="24"/>
      <c r="J27" s="135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8"/>
        <v>0</v>
      </c>
      <c r="U27" s="17">
        <f t="shared" si="9"/>
        <v>0</v>
      </c>
      <c r="V27" s="128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9">
        <v>23</v>
      </c>
      <c r="B28" s="19"/>
      <c r="C28" s="20"/>
      <c r="D28" s="20"/>
      <c r="E28" s="20"/>
      <c r="F28" s="20"/>
      <c r="G28" s="20"/>
      <c r="H28" s="21"/>
      <c r="I28" s="19"/>
      <c r="J28" s="131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8"/>
        <v>0</v>
      </c>
      <c r="U28" s="17">
        <f t="shared" si="9"/>
        <v>0</v>
      </c>
      <c r="V28" s="128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9">
        <v>24</v>
      </c>
      <c r="B29" s="24"/>
      <c r="C29" s="73"/>
      <c r="D29" s="25"/>
      <c r="E29" s="25"/>
      <c r="F29" s="25"/>
      <c r="G29" s="25"/>
      <c r="H29" s="26"/>
      <c r="I29" s="24"/>
      <c r="J29" s="135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8"/>
        <v>0</v>
      </c>
      <c r="U29" s="17">
        <f t="shared" si="9"/>
        <v>0</v>
      </c>
      <c r="V29" s="128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9">
        <v>25</v>
      </c>
      <c r="B30" s="19"/>
      <c r="C30" s="30"/>
      <c r="D30" s="20"/>
      <c r="E30" s="20"/>
      <c r="F30" s="20"/>
      <c r="G30" s="20"/>
      <c r="H30" s="21"/>
      <c r="I30" s="19"/>
      <c r="J30" s="131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8"/>
        <v>0</v>
      </c>
      <c r="U30" s="17">
        <f t="shared" si="9"/>
        <v>0</v>
      </c>
      <c r="V30" s="128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si="12"/>
        <v>0</v>
      </c>
    </row>
    <row r="31" spans="1:24" ht="20.100000000000001" customHeight="1">
      <c r="A31" s="109">
        <v>26</v>
      </c>
      <c r="B31" s="24"/>
      <c r="C31" s="25"/>
      <c r="D31" s="25"/>
      <c r="E31" s="25"/>
      <c r="F31" s="25"/>
      <c r="G31" s="25"/>
      <c r="H31" s="26"/>
      <c r="I31" s="24"/>
      <c r="J31" s="135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8"/>
        <v>0</v>
      </c>
      <c r="U31" s="17">
        <f t="shared" si="9"/>
        <v>0</v>
      </c>
      <c r="V31" s="128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2"/>
        <v>0</v>
      </c>
    </row>
    <row r="32" spans="1:24" ht="20.100000000000001" customHeight="1">
      <c r="A32" s="109">
        <v>27</v>
      </c>
      <c r="B32" s="19"/>
      <c r="C32" s="20"/>
      <c r="D32" s="20"/>
      <c r="E32" s="20"/>
      <c r="F32" s="20"/>
      <c r="G32" s="20"/>
      <c r="H32" s="21"/>
      <c r="I32" s="19"/>
      <c r="J32" s="131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8"/>
        <v>0</v>
      </c>
      <c r="U32" s="17">
        <f t="shared" si="9"/>
        <v>0</v>
      </c>
      <c r="V32" s="128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2"/>
        <v>0</v>
      </c>
    </row>
    <row r="33" spans="1:24" ht="20.100000000000001" customHeight="1">
      <c r="A33" s="109">
        <v>28</v>
      </c>
      <c r="B33" s="52"/>
      <c r="C33" s="53"/>
      <c r="D33" s="53"/>
      <c r="E33" s="53"/>
      <c r="F33" s="53"/>
      <c r="G33" s="53"/>
      <c r="H33" s="54"/>
      <c r="I33" s="52"/>
      <c r="J33" s="132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8"/>
        <v>0</v>
      </c>
      <c r="U33" s="17">
        <f t="shared" si="9"/>
        <v>0</v>
      </c>
      <c r="V33" s="128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ref="X33:X48" si="13">K33</f>
        <v>0</v>
      </c>
    </row>
    <row r="34" spans="1:24" ht="20.100000000000001" customHeight="1">
      <c r="A34" s="109">
        <v>29</v>
      </c>
      <c r="B34" s="19"/>
      <c r="C34" s="20"/>
      <c r="D34" s="20"/>
      <c r="E34" s="20"/>
      <c r="F34" s="20"/>
      <c r="G34" s="20"/>
      <c r="H34" s="21"/>
      <c r="I34" s="19"/>
      <c r="J34" s="131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8"/>
        <v>0</v>
      </c>
      <c r="U34" s="17">
        <f t="shared" si="9"/>
        <v>0</v>
      </c>
      <c r="V34" s="128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9">
        <v>30</v>
      </c>
      <c r="B35" s="60"/>
      <c r="C35" s="61"/>
      <c r="D35" s="53"/>
      <c r="E35" s="61"/>
      <c r="F35" s="61"/>
      <c r="G35" s="61"/>
      <c r="H35" s="62"/>
      <c r="I35" s="60"/>
      <c r="J35" s="133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8"/>
        <v>0</v>
      </c>
      <c r="U35" s="17">
        <f t="shared" si="9"/>
        <v>0</v>
      </c>
      <c r="V35" s="128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9">
        <v>31</v>
      </c>
      <c r="B36" s="19"/>
      <c r="C36" s="20"/>
      <c r="D36" s="20"/>
      <c r="E36" s="20"/>
      <c r="F36" s="20"/>
      <c r="G36" s="20"/>
      <c r="H36" s="21"/>
      <c r="I36" s="19"/>
      <c r="J36" s="131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8"/>
        <v>0</v>
      </c>
      <c r="U36" s="17">
        <f t="shared" si="9"/>
        <v>0</v>
      </c>
      <c r="V36" s="128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9">
        <v>32</v>
      </c>
      <c r="B37" s="52"/>
      <c r="C37" s="53"/>
      <c r="D37" s="53"/>
      <c r="E37" s="53"/>
      <c r="F37" s="53"/>
      <c r="G37" s="53"/>
      <c r="H37" s="54"/>
      <c r="I37" s="52"/>
      <c r="J37" s="132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8"/>
        <v>0</v>
      </c>
      <c r="U37" s="17">
        <f t="shared" si="9"/>
        <v>0</v>
      </c>
      <c r="V37" s="128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9">
        <v>33</v>
      </c>
      <c r="B38" s="19"/>
      <c r="C38" s="20"/>
      <c r="D38" s="20"/>
      <c r="E38" s="20"/>
      <c r="F38" s="20"/>
      <c r="G38" s="20"/>
      <c r="H38" s="21"/>
      <c r="I38" s="19"/>
      <c r="J38" s="131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8"/>
        <v>0</v>
      </c>
      <c r="U38" s="17">
        <f t="shared" si="9"/>
        <v>0</v>
      </c>
      <c r="V38" s="128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9">
        <v>34</v>
      </c>
      <c r="B39" s="24"/>
      <c r="C39" s="25"/>
      <c r="D39" s="25"/>
      <c r="E39" s="25"/>
      <c r="F39" s="25"/>
      <c r="G39" s="25"/>
      <c r="H39" s="26"/>
      <c r="I39" s="24"/>
      <c r="J39" s="135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8"/>
        <v>0</v>
      </c>
      <c r="U39" s="17">
        <f t="shared" si="9"/>
        <v>0</v>
      </c>
      <c r="V39" s="128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9">
        <v>35</v>
      </c>
      <c r="B40" s="19"/>
      <c r="C40" s="20"/>
      <c r="D40" s="20"/>
      <c r="E40" s="20"/>
      <c r="F40" s="20"/>
      <c r="G40" s="20"/>
      <c r="H40" s="21"/>
      <c r="I40" s="19"/>
      <c r="J40" s="131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8"/>
        <v>0</v>
      </c>
      <c r="U40" s="17">
        <f t="shared" si="9"/>
        <v>0</v>
      </c>
      <c r="V40" s="128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9">
        <v>36</v>
      </c>
      <c r="B41" s="24"/>
      <c r="C41" s="25"/>
      <c r="D41" s="25"/>
      <c r="E41" s="25"/>
      <c r="F41" s="25"/>
      <c r="G41" s="25"/>
      <c r="H41" s="26"/>
      <c r="I41" s="24"/>
      <c r="J41" s="135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8"/>
        <v>0</v>
      </c>
      <c r="U41" s="17">
        <f t="shared" si="9"/>
        <v>0</v>
      </c>
      <c r="V41" s="128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9">
        <v>37</v>
      </c>
      <c r="B42" s="19"/>
      <c r="C42" s="20"/>
      <c r="D42" s="20"/>
      <c r="E42" s="20"/>
      <c r="F42" s="20"/>
      <c r="G42" s="20"/>
      <c r="H42" s="21"/>
      <c r="I42" s="19"/>
      <c r="J42" s="131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8"/>
        <v>0</v>
      </c>
      <c r="U42" s="17">
        <f t="shared" si="9"/>
        <v>0</v>
      </c>
      <c r="V42" s="128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9">
        <v>38</v>
      </c>
      <c r="B43" s="24"/>
      <c r="C43" s="25"/>
      <c r="D43" s="25"/>
      <c r="E43" s="25"/>
      <c r="F43" s="25"/>
      <c r="G43" s="25"/>
      <c r="H43" s="26"/>
      <c r="I43" s="24"/>
      <c r="J43" s="135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8"/>
        <v>0</v>
      </c>
      <c r="U43" s="17">
        <f t="shared" si="9"/>
        <v>0</v>
      </c>
      <c r="V43" s="128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9">
        <v>39</v>
      </c>
      <c r="B44" s="19"/>
      <c r="C44" s="20"/>
      <c r="D44" s="20"/>
      <c r="E44" s="20"/>
      <c r="F44" s="20"/>
      <c r="G44" s="20"/>
      <c r="H44" s="21"/>
      <c r="I44" s="19"/>
      <c r="J44" s="131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8"/>
        <v>0</v>
      </c>
      <c r="U44" s="17">
        <f t="shared" si="9"/>
        <v>0</v>
      </c>
      <c r="V44" s="128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9">
        <v>40</v>
      </c>
      <c r="B45" s="24"/>
      <c r="C45" s="25"/>
      <c r="D45" s="25"/>
      <c r="E45" s="25"/>
      <c r="F45" s="25"/>
      <c r="G45" s="25"/>
      <c r="H45" s="26"/>
      <c r="I45" s="24"/>
      <c r="J45" s="135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8"/>
        <v>0</v>
      </c>
      <c r="U45" s="17">
        <f t="shared" si="9"/>
        <v>0</v>
      </c>
      <c r="V45" s="128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9">
        <v>41</v>
      </c>
      <c r="B46" s="19"/>
      <c r="C46" s="20"/>
      <c r="D46" s="20"/>
      <c r="E46" s="20"/>
      <c r="F46" s="20"/>
      <c r="G46" s="20"/>
      <c r="H46" s="21"/>
      <c r="I46" s="19"/>
      <c r="J46" s="131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8"/>
        <v>0</v>
      </c>
      <c r="U46" s="17">
        <f t="shared" si="9"/>
        <v>0</v>
      </c>
      <c r="V46" s="128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si="13"/>
        <v>0</v>
      </c>
    </row>
    <row r="47" spans="1:24" ht="20.100000000000001" customHeight="1">
      <c r="A47" s="109">
        <v>42</v>
      </c>
      <c r="B47" s="24"/>
      <c r="C47" s="25"/>
      <c r="D47" s="25"/>
      <c r="E47" s="25"/>
      <c r="F47" s="25"/>
      <c r="G47" s="25"/>
      <c r="H47" s="26"/>
      <c r="I47" s="24"/>
      <c r="J47" s="135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8"/>
        <v>0</v>
      </c>
      <c r="U47" s="17">
        <f t="shared" si="9"/>
        <v>0</v>
      </c>
      <c r="V47" s="128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3"/>
        <v>0</v>
      </c>
    </row>
    <row r="48" spans="1:24" ht="20.100000000000001" customHeight="1">
      <c r="A48" s="109">
        <v>43</v>
      </c>
      <c r="B48" s="29"/>
      <c r="C48" s="30"/>
      <c r="D48" s="30"/>
      <c r="E48" s="30"/>
      <c r="F48" s="30"/>
      <c r="G48" s="30"/>
      <c r="H48" s="31"/>
      <c r="I48" s="29"/>
      <c r="J48" s="136"/>
      <c r="K48" s="32"/>
      <c r="L48" s="33"/>
      <c r="M48" s="74"/>
      <c r="N48" s="75"/>
      <c r="O48" s="76"/>
      <c r="P48" s="77"/>
      <c r="Q48" s="77"/>
      <c r="R48" s="78"/>
      <c r="S48" s="79"/>
      <c r="T48" s="39">
        <f t="shared" si="8"/>
        <v>0</v>
      </c>
      <c r="U48" s="17">
        <f t="shared" si="9"/>
        <v>0</v>
      </c>
      <c r="V48" s="128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3"/>
        <v>0</v>
      </c>
    </row>
    <row r="49" spans="1:24" ht="20.100000000000001" customHeight="1">
      <c r="A49" s="109">
        <v>44</v>
      </c>
      <c r="B49" s="24"/>
      <c r="C49" s="25"/>
      <c r="D49" s="25"/>
      <c r="E49" s="25"/>
      <c r="F49" s="25"/>
      <c r="G49" s="25"/>
      <c r="H49" s="26"/>
      <c r="I49" s="24"/>
      <c r="J49" s="135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8"/>
        <v>0</v>
      </c>
      <c r="U49" s="17">
        <f t="shared" si="9"/>
        <v>0</v>
      </c>
      <c r="V49" s="128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ref="X49:X60" si="14">K49</f>
        <v>0</v>
      </c>
    </row>
    <row r="50" spans="1:24" ht="20.100000000000001" customHeight="1">
      <c r="A50" s="109">
        <v>45</v>
      </c>
      <c r="B50" s="19"/>
      <c r="C50" s="20"/>
      <c r="D50" s="20"/>
      <c r="E50" s="20"/>
      <c r="F50" s="20"/>
      <c r="G50" s="20"/>
      <c r="H50" s="21"/>
      <c r="I50" s="19"/>
      <c r="J50" s="131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8"/>
        <v>0</v>
      </c>
      <c r="U50" s="17">
        <f t="shared" si="9"/>
        <v>0</v>
      </c>
      <c r="V50" s="128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9">
        <v>46</v>
      </c>
      <c r="B51" s="24"/>
      <c r="C51" s="25"/>
      <c r="D51" s="25"/>
      <c r="E51" s="25"/>
      <c r="F51" s="25"/>
      <c r="G51" s="25"/>
      <c r="H51" s="26"/>
      <c r="I51" s="24"/>
      <c r="J51" s="135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8"/>
        <v>0</v>
      </c>
      <c r="U51" s="17">
        <f t="shared" si="9"/>
        <v>0</v>
      </c>
      <c r="V51" s="128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9">
        <v>47</v>
      </c>
      <c r="B52" s="19"/>
      <c r="C52" s="20"/>
      <c r="D52" s="20"/>
      <c r="E52" s="20"/>
      <c r="F52" s="20"/>
      <c r="G52" s="20"/>
      <c r="H52" s="21"/>
      <c r="I52" s="19"/>
      <c r="J52" s="131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8"/>
        <v>0</v>
      </c>
      <c r="U52" s="17">
        <f t="shared" si="9"/>
        <v>0</v>
      </c>
      <c r="V52" s="128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9">
        <v>48</v>
      </c>
      <c r="B53" s="24"/>
      <c r="C53" s="25"/>
      <c r="D53" s="25"/>
      <c r="E53" s="25"/>
      <c r="F53" s="25"/>
      <c r="G53" s="25"/>
      <c r="H53" s="26"/>
      <c r="I53" s="24"/>
      <c r="J53" s="135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8"/>
        <v>0</v>
      </c>
      <c r="U53" s="17">
        <f t="shared" si="9"/>
        <v>0</v>
      </c>
      <c r="V53" s="128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9">
        <v>49</v>
      </c>
      <c r="B54" s="19"/>
      <c r="C54" s="20"/>
      <c r="D54" s="20"/>
      <c r="E54" s="20"/>
      <c r="F54" s="20"/>
      <c r="G54" s="20"/>
      <c r="H54" s="21"/>
      <c r="I54" s="19"/>
      <c r="J54" s="131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8"/>
        <v>0</v>
      </c>
      <c r="U54" s="17">
        <f t="shared" si="9"/>
        <v>0</v>
      </c>
      <c r="V54" s="128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9">
        <v>50</v>
      </c>
      <c r="B55" s="24"/>
      <c r="C55" s="25"/>
      <c r="D55" s="25"/>
      <c r="E55" s="25"/>
      <c r="F55" s="25"/>
      <c r="G55" s="25"/>
      <c r="H55" s="26"/>
      <c r="I55" s="24"/>
      <c r="J55" s="135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8"/>
        <v>0</v>
      </c>
      <c r="U55" s="17">
        <f t="shared" si="9"/>
        <v>0</v>
      </c>
      <c r="V55" s="128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9">
        <v>51</v>
      </c>
      <c r="B56" s="19"/>
      <c r="C56" s="20"/>
      <c r="D56" s="20"/>
      <c r="E56" s="20"/>
      <c r="F56" s="20"/>
      <c r="G56" s="20"/>
      <c r="H56" s="21"/>
      <c r="I56" s="19"/>
      <c r="J56" s="131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8"/>
        <v>0</v>
      </c>
      <c r="U56" s="17">
        <f t="shared" si="9"/>
        <v>0</v>
      </c>
      <c r="V56" s="128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9">
        <v>52</v>
      </c>
      <c r="B57" s="24"/>
      <c r="C57" s="25"/>
      <c r="D57" s="25"/>
      <c r="E57" s="25"/>
      <c r="F57" s="25"/>
      <c r="G57" s="25"/>
      <c r="H57" s="26"/>
      <c r="I57" s="24"/>
      <c r="J57" s="135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8"/>
        <v>0</v>
      </c>
      <c r="U57" s="17">
        <f t="shared" si="9"/>
        <v>0</v>
      </c>
      <c r="V57" s="128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20.100000000000001" customHeight="1">
      <c r="A58" s="109">
        <v>53</v>
      </c>
      <c r="B58" s="19"/>
      <c r="C58" s="20"/>
      <c r="D58" s="20"/>
      <c r="E58" s="20"/>
      <c r="F58" s="20"/>
      <c r="G58" s="20"/>
      <c r="H58" s="21"/>
      <c r="I58" s="19"/>
      <c r="J58" s="131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8"/>
        <v>0</v>
      </c>
      <c r="U58" s="17">
        <f t="shared" si="9"/>
        <v>0</v>
      </c>
      <c r="V58" s="128" cm="1">
        <f t="array" ref="V58">_xlfn.IFS(ISBLANK(O58),0,O58="Fiber",40,O58="Fixed Wireless",20,O58="Copper",10)</f>
        <v>0</v>
      </c>
      <c r="W58" s="18">
        <f t="shared" si="10"/>
        <v>0</v>
      </c>
      <c r="X58" s="18">
        <f t="shared" si="14"/>
        <v>0</v>
      </c>
    </row>
    <row r="59" spans="1:24" ht="20.100000000000001" customHeight="1">
      <c r="A59" s="109">
        <v>54</v>
      </c>
      <c r="B59" s="24"/>
      <c r="C59" s="25"/>
      <c r="D59" s="25"/>
      <c r="E59" s="25"/>
      <c r="F59" s="25"/>
      <c r="G59" s="25"/>
      <c r="H59" s="26"/>
      <c r="I59" s="24"/>
      <c r="J59" s="135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8"/>
        <v>0</v>
      </c>
      <c r="U59" s="17">
        <f t="shared" si="9"/>
        <v>0</v>
      </c>
      <c r="V59" s="128" cm="1">
        <f t="array" ref="V59">_xlfn.IFS(ISBLANK(O59),0,O59="Fiber",40,O59="Fixed Wireless",20,O59="Copper",10)</f>
        <v>0</v>
      </c>
      <c r="W59" s="18">
        <f t="shared" si="10"/>
        <v>0</v>
      </c>
      <c r="X59" s="18">
        <f t="shared" si="14"/>
        <v>0</v>
      </c>
    </row>
    <row r="60" spans="1:24" ht="20.100000000000001" customHeight="1">
      <c r="A60" s="109">
        <v>55</v>
      </c>
      <c r="B60" s="19"/>
      <c r="C60" s="20"/>
      <c r="D60" s="20"/>
      <c r="E60" s="20"/>
      <c r="F60" s="20"/>
      <c r="G60" s="20"/>
      <c r="H60" s="21"/>
      <c r="I60" s="19"/>
      <c r="J60" s="131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8"/>
        <v>0</v>
      </c>
      <c r="U60" s="17">
        <f t="shared" si="9"/>
        <v>0</v>
      </c>
      <c r="V60" s="128" cm="1">
        <f t="array" ref="V60">_xlfn.IFS(ISBLANK(O60),0,O60="Fiber",40,O60="Fixed Wireless",20,O60="Copper",10)</f>
        <v>0</v>
      </c>
      <c r="W60" s="18">
        <f t="shared" si="10"/>
        <v>0</v>
      </c>
      <c r="X60" s="18">
        <f t="shared" si="14"/>
        <v>0</v>
      </c>
    </row>
    <row r="61" spans="1:24" ht="15.6">
      <c r="A61" s="109"/>
    </row>
    <row r="62" spans="1:24" ht="15.6">
      <c r="A62" s="109"/>
    </row>
    <row r="63" spans="1:24" ht="15.6">
      <c r="A63" s="109"/>
    </row>
  </sheetData>
  <mergeCells count="4">
    <mergeCell ref="I3:K3"/>
    <mergeCell ref="R3:S3"/>
    <mergeCell ref="T3:X3"/>
    <mergeCell ref="N2:S2"/>
  </mergeCells>
  <phoneticPr fontId="26" type="noConversion"/>
  <conditionalFormatting sqref="T5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3EC68-59E4-4144-9538-860CFD9EAA8E}"/>
</file>

<file path=customXml/itemProps2.xml><?xml version="1.0" encoding="utf-8"?>
<ds:datastoreItem xmlns:ds="http://schemas.openxmlformats.org/officeDocument/2006/customXml" ds:itemID="{3F3CCDE3-ACD5-47C0-B012-0DB405C04C1D}"/>
</file>

<file path=customXml/itemProps3.xml><?xml version="1.0" encoding="utf-8"?>
<ds:datastoreItem xmlns:ds="http://schemas.openxmlformats.org/officeDocument/2006/customXml" ds:itemID="{D4883548-8096-43E9-82B3-49265015E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2025-02-19T20:41:21Z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