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watechfile.wa.lcl\watech\WATECH\LegalServices\Acquisitions\Vendor Master Services Agreements\Procurements\Ethernet - Wireline &amp; Wireless\Susan\RFQ Stuff\"/>
    </mc:Choice>
  </mc:AlternateContent>
  <xr:revisionPtr revIDLastSave="0" documentId="8_{73DF07E0-9BB9-477F-8DE8-7A360C378283}" xr6:coauthVersionLast="47" xr6:coauthVersionMax="47" xr10:uidLastSave="{00000000-0000-0000-0000-000000000000}"/>
  <bookViews>
    <workbookView xWindow="19090" yWindow="-110" windowWidth="19420" windowHeight="10300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" i="19" l="1"/>
  <c r="T7" i="19" l="1"/>
  <c r="U7" i="19" s="1"/>
  <c r="T60" i="19"/>
  <c r="U60" i="19" s="1"/>
  <c r="T59" i="19"/>
  <c r="U59" i="19" s="1"/>
  <c r="T58" i="19"/>
  <c r="U58" i="19" s="1"/>
  <c r="T57" i="19"/>
  <c r="U57" i="19" s="1"/>
  <c r="T56" i="19"/>
  <c r="U56" i="19" s="1"/>
  <c r="T55" i="19"/>
  <c r="U55" i="19" s="1"/>
  <c r="T54" i="19"/>
  <c r="U54" i="19" s="1"/>
  <c r="T53" i="19"/>
  <c r="U53" i="19" s="1"/>
  <c r="T52" i="19"/>
  <c r="U52" i="19" s="1"/>
  <c r="T51" i="19"/>
  <c r="U51" i="19" s="1"/>
  <c r="T50" i="19"/>
  <c r="U50" i="19" s="1"/>
  <c r="T49" i="19"/>
  <c r="U49" i="19" s="1"/>
  <c r="T48" i="19"/>
  <c r="U48" i="19" s="1"/>
  <c r="T47" i="19"/>
  <c r="U47" i="19" s="1"/>
  <c r="T46" i="19"/>
  <c r="U46" i="19" s="1"/>
  <c r="T45" i="19"/>
  <c r="U45" i="19" s="1"/>
  <c r="T44" i="19"/>
  <c r="U44" i="19" s="1"/>
  <c r="T43" i="19"/>
  <c r="U43" i="19" s="1"/>
  <c r="T42" i="19"/>
  <c r="U42" i="19" s="1"/>
  <c r="T41" i="19"/>
  <c r="U41" i="19" s="1"/>
  <c r="T40" i="19"/>
  <c r="U40" i="19" s="1"/>
  <c r="T39" i="19"/>
  <c r="U39" i="19" s="1"/>
  <c r="T38" i="19"/>
  <c r="U38" i="19" s="1"/>
  <c r="T37" i="19"/>
  <c r="U37" i="19" s="1"/>
  <c r="T36" i="19"/>
  <c r="U36" i="19" s="1"/>
  <c r="T35" i="19"/>
  <c r="U35" i="19" s="1"/>
  <c r="T34" i="19"/>
  <c r="U34" i="19" s="1"/>
  <c r="T33" i="19"/>
  <c r="U33" i="19" s="1"/>
  <c r="T32" i="19"/>
  <c r="U32" i="19" s="1"/>
  <c r="T31" i="19"/>
  <c r="U31" i="19" s="1"/>
  <c r="T30" i="19"/>
  <c r="U30" i="19" s="1"/>
  <c r="T29" i="19"/>
  <c r="U29" i="19" s="1"/>
  <c r="T28" i="19"/>
  <c r="U28" i="19" s="1"/>
  <c r="T27" i="19"/>
  <c r="U27" i="19" s="1"/>
  <c r="T26" i="19"/>
  <c r="U26" i="19" s="1"/>
  <c r="T25" i="19"/>
  <c r="U25" i="19" s="1"/>
  <c r="T24" i="19"/>
  <c r="U24" i="19" s="1"/>
  <c r="T23" i="19"/>
  <c r="U23" i="19" s="1"/>
  <c r="T22" i="19"/>
  <c r="U22" i="19" s="1"/>
  <c r="T21" i="19"/>
  <c r="U21" i="19" s="1"/>
  <c r="T20" i="19"/>
  <c r="U20" i="19" s="1"/>
  <c r="T19" i="19"/>
  <c r="U19" i="19" s="1"/>
  <c r="T18" i="19"/>
  <c r="U18" i="19" s="1"/>
  <c r="T17" i="19"/>
  <c r="U17" i="19" s="1"/>
  <c r="T16" i="19"/>
  <c r="U16" i="19" s="1"/>
  <c r="T15" i="19"/>
  <c r="U15" i="19" s="1"/>
  <c r="T14" i="19"/>
  <c r="U14" i="19" s="1"/>
  <c r="T13" i="19"/>
  <c r="U13" i="19" s="1"/>
  <c r="T12" i="19"/>
  <c r="U12" i="19" s="1"/>
  <c r="T11" i="19"/>
  <c r="U11" i="19" s="1"/>
  <c r="T10" i="19"/>
  <c r="U10" i="19" s="1"/>
  <c r="U9" i="19"/>
  <c r="T8" i="19"/>
  <c r="U8" i="19" s="1"/>
  <c r="T6" i="19"/>
  <c r="U6" i="19" s="1"/>
  <c r="W6" i="19"/>
  <c r="X6" i="19"/>
  <c r="X9" i="19"/>
  <c r="W9" i="19"/>
  <c r="X8" i="19"/>
  <c r="W8" i="19"/>
  <c r="V8" i="19" a="1"/>
  <c r="V8" i="19" s="1"/>
  <c r="X7" i="19"/>
  <c r="W7" i="19"/>
  <c r="T5" i="19"/>
  <c r="U5" i="19" s="1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V9" i="19" a="1"/>
  <c r="V7" i="19" a="1"/>
  <c r="V6" i="19" a="1"/>
  <c r="V9" i="19" l="1"/>
  <c r="V7" i="19"/>
  <c r="V6" i="19"/>
  <c r="X60" i="19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<sst xmlns="http://schemas.openxmlformats.org/spreadsheetml/2006/main" count="71" uniqueCount="50">
  <si>
    <t>Evaluation Model for Solicitation Number 26-RFQ-007 Wireline Ethernet or Fixed Wireless Services - Amendment 2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</si>
  <si>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</si>
  <si>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</si>
  <si>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</si>
  <si>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</si>
  <si>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</si>
  <si>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</si>
  <si>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</si>
  <si>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</si>
  <si>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</si>
  <si>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</si>
  <si>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</si>
  <si>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</si>
  <si>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</si>
  <si>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</si>
  <si>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</si>
  <si>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</si>
  <si>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</si>
  <si>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</si>
  <si>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</si>
  <si>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</si>
  <si>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</si>
  <si>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</si>
  <si>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</si>
  <si>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</si>
  <si>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</si>
  <si>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</si>
  <si>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</si>
  <si>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</si>
  <si>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</si>
  <si>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</si>
  <si>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</si>
  <si>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</si>
  <si>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</si>
  <si>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</si>
  <si>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</si>
  <si>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</si>
  <si>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</si>
  <si>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</si>
  <si>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Fiber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</si>
  <si>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</si>
  <si>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</si>
  <si>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</si>
  <si>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</si>
  <si>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</si>
  <si>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</si>
  <si>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</si>
  <si>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</si>
  <si>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</si>
  <si>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Install extended handoff per attached site map (DOLD0802 Kelso new location.pdf)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</si>
</sst>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2"/>
      <color theme="1" tint="4.9989318521683403E-2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7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63"/>
  <sheetViews>
    <sheetView tabSelected="1" topLeftCell="J4" zoomScale="90" zoomScaleNormal="90" workbookViewId="0">
      <selection activeCell="O7" sqref="O7"/>
    </sheetView>
  </sheetViews>
  <sheetFormatPr defaultRowHeight="14.5" x14ac:dyDescent="0.35"/>
  <cols>
    <col min="1" max="1" width="4" style="109" customWidth="1"/>
    <col min="2" max="2" width="18.54296875" customWidth="1"/>
    <col min="3" max="3" width="56.54296875" customWidth="1"/>
    <col min="4" max="4" width="33.7265625" customWidth="1"/>
    <col min="5" max="5" width="62.54296875" customWidth="1"/>
    <col min="6" max="6" width="13.81640625" bestFit="1" customWidth="1"/>
    <col min="7" max="7" width="17.81640625" bestFit="1" customWidth="1"/>
    <col min="8" max="8" width="15.26953125" bestFit="1" customWidth="1"/>
    <col min="9" max="9" width="16.81640625" customWidth="1"/>
    <col min="10" max="10" width="15.453125" customWidth="1"/>
    <col min="11" max="11" width="15.54296875" customWidth="1"/>
    <col min="12" max="12" width="59.7265625" customWidth="1"/>
    <col min="13" max="13" width="2.453125" customWidth="1"/>
    <col min="14" max="14" width="21.7265625" customWidth="1"/>
    <col min="15" max="15" width="18" customWidth="1"/>
    <col min="16" max="16" width="10.7265625" bestFit="1" customWidth="1"/>
    <col min="19" max="19" width="10.7265625" bestFit="1" customWidth="1"/>
    <col min="20" max="20" width="9.7265625" customWidth="1"/>
    <col min="22" max="22" width="16" style="126" customWidth="1"/>
    <col min="23" max="23" width="17.7265625" customWidth="1"/>
    <col min="24" max="24" width="14.7265625" customWidth="1"/>
  </cols>
  <sheetData>
    <row r="1" spans="1:24" ht="28" customHeight="1" thickBot="1" x14ac:dyDescent="0.4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5" customHeight="1" thickBot="1" x14ac:dyDescent="0.4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4" t="s">
        <v>2</v>
      </c>
      <c r="O2" s="155"/>
      <c r="P2" s="155"/>
      <c r="Q2" s="155"/>
      <c r="R2" s="155"/>
      <c r="S2" s="156"/>
      <c r="T2" s="6"/>
      <c r="U2" s="6"/>
      <c r="V2" s="122"/>
      <c r="W2" s="14"/>
      <c r="X2" s="14"/>
    </row>
    <row r="3" spans="1:24" ht="50.15" customHeight="1" thickBot="1" x14ac:dyDescent="0.4">
      <c r="A3" s="108"/>
      <c r="B3" s="7"/>
      <c r="C3" s="8"/>
      <c r="D3" s="8"/>
      <c r="E3" s="8"/>
      <c r="F3" s="8"/>
      <c r="G3" s="8"/>
      <c r="H3" s="8"/>
      <c r="I3" s="148" t="s">
        <v>3</v>
      </c>
      <c r="J3" s="149"/>
      <c r="K3" s="150"/>
      <c r="L3" s="9"/>
      <c r="M3" s="10"/>
      <c r="N3" s="12"/>
      <c r="O3" s="13"/>
      <c r="P3" s="13"/>
      <c r="Q3" s="13"/>
      <c r="R3" s="151" t="s">
        <v>4</v>
      </c>
      <c r="S3" s="152"/>
      <c r="T3" s="153" t="s">
        <v>5</v>
      </c>
      <c r="U3" s="153"/>
      <c r="V3" s="153"/>
      <c r="W3" s="153"/>
      <c r="X3" s="153"/>
    </row>
    <row r="4" spans="1:24" ht="79.5" customHeight="1" thickBot="1" x14ac:dyDescent="0.4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7" t="s">
        <v>23</v>
      </c>
      <c r="U4" s="147" t="s">
        <v>24</v>
      </c>
      <c r="V4" s="123" t="s">
        <v>25</v>
      </c>
      <c r="W4" s="147" t="s">
        <v>14</v>
      </c>
      <c r="X4" s="147" t="s">
        <v>15</v>
      </c>
    </row>
    <row r="5" spans="1:24" ht="69.75" customHeight="1" thickTop="1" x14ac:dyDescent="0.35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5" x14ac:dyDescent="0.35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/>
      <c r="O6" s="32" t="s">
        <v>39</v>
      </c>
      <c r="P6" s="33">
        <v>1500</v>
      </c>
      <c r="Q6" s="91">
        <v>0</v>
      </c>
      <c r="R6" s="66" t="s">
        <v>40</v>
      </c>
      <c r="S6" s="44">
        <v>1500</v>
      </c>
      <c r="T6" s="37">
        <f t="shared" ref="T6:T60" si="0">IF(ISBLANK(N6),G6,N6)</f>
        <v>150</v>
      </c>
      <c r="U6" s="139">
        <f t="shared" ref="U6:U60" si="1">IF(T6="NO BID","NO BID",24*P6+Q6)</f>
        <v>36000</v>
      </c>
      <c r="V6" s="125" cm="1">
        <f t="array" ref="V6">_xlfn.IFS(ISBLANK(O6),0,O6="Fiber",40,O6="Fixed Wireless",20,O6="Copper",10)</f>
        <v>40</v>
      </c>
      <c r="W6" s="16">
        <f t="shared" ref="W6" si="2">J6</f>
        <v>10</v>
      </c>
      <c r="X6" s="16">
        <f t="shared" ref="X6" si="3">K6</f>
        <v>50</v>
      </c>
    </row>
    <row r="7" spans="1:24" ht="46.5" x14ac:dyDescent="0.35">
      <c r="A7" s="107">
        <v>2</v>
      </c>
      <c r="B7" s="58" t="s">
        <v>41</v>
      </c>
      <c r="C7" s="98" t="s">
        <v>42</v>
      </c>
      <c r="D7" s="140" t="s">
        <v>36</v>
      </c>
      <c r="E7" s="98" t="s">
        <v>43</v>
      </c>
      <c r="F7" s="87" t="s">
        <v>30</v>
      </c>
      <c r="G7" s="146">
        <v>300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/>
      <c r="O7" s="56" t="s">
        <v>39</v>
      </c>
      <c r="P7" s="57">
        <v>861</v>
      </c>
      <c r="Q7" s="42">
        <v>0</v>
      </c>
      <c r="R7" s="67" t="s">
        <v>40</v>
      </c>
      <c r="S7" s="45">
        <v>861</v>
      </c>
      <c r="T7" s="37">
        <f>IF(ISBLANK(N7),G7,N7)</f>
        <v>300</v>
      </c>
      <c r="U7" s="139">
        <f t="shared" si="1"/>
        <v>20664</v>
      </c>
      <c r="V7" s="125" cm="1">
        <f t="array" ref="V7">_xlfn.IFS(ISBLANK(O7),0,O7="Fiber",40,O7="Fixed Wireless",20,O7="Copper",10)</f>
        <v>40</v>
      </c>
      <c r="W7" s="16">
        <f t="shared" ref="W7:W9" si="4">J7</f>
        <v>10</v>
      </c>
      <c r="X7" s="16">
        <f t="shared" ref="X7:X9" si="5">K7</f>
        <v>50</v>
      </c>
    </row>
    <row r="8" spans="1:24" ht="46.5" x14ac:dyDescent="0.35">
      <c r="A8" s="107">
        <v>3</v>
      </c>
      <c r="B8" s="92" t="s">
        <v>44</v>
      </c>
      <c r="C8" s="93" t="s">
        <v>45</v>
      </c>
      <c r="D8" s="93" t="s">
        <v>36</v>
      </c>
      <c r="E8" s="93" t="s">
        <v>46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/>
      <c r="O8" s="90"/>
      <c r="P8" s="90"/>
      <c r="Q8" s="91"/>
      <c r="R8" s="66" t="s">
        <v>40</v>
      </c>
      <c r="S8" s="145"/>
      <c r="T8" s="37">
        <f t="shared" si="0"/>
        <v>150</v>
      </c>
      <c r="U8" s="139">
        <f t="shared" si="1"/>
        <v>0</v>
      </c>
      <c r="V8" s="125" cm="1">
        <f t="array" ref="V8">_xlfn.IFS(ISBLANK(O8),0,O8="Fiber",40,O8="Fixed Wireless",20,O8="Copper",10)</f>
        <v>0</v>
      </c>
      <c r="W8" s="16">
        <f t="shared" si="4"/>
        <v>10</v>
      </c>
      <c r="X8" s="16">
        <f t="shared" si="5"/>
        <v>50</v>
      </c>
    </row>
    <row r="9" spans="1:24" ht="46.5" x14ac:dyDescent="0.35">
      <c r="A9" s="144">
        <v>4</v>
      </c>
      <c r="B9" s="142" t="s">
        <v>47</v>
      </c>
      <c r="C9" s="59" t="s">
        <v>48</v>
      </c>
      <c r="D9" s="143" t="s">
        <v>36</v>
      </c>
      <c r="E9" s="143" t="s">
        <v>49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/>
      <c r="O9" s="56" t="s">
        <v>39</v>
      </c>
      <c r="P9" s="57">
        <v>2350</v>
      </c>
      <c r="Q9" s="42">
        <v>0</v>
      </c>
      <c r="R9" s="67" t="s">
        <v>40</v>
      </c>
      <c r="S9" s="45">
        <v>2350</v>
      </c>
      <c r="T9" s="37">
        <f t="shared" si="0"/>
        <v>150</v>
      </c>
      <c r="U9" s="139">
        <f t="shared" si="1"/>
        <v>56400</v>
      </c>
      <c r="V9" s="125" cm="1">
        <f t="array" ref="V9">_xlfn.IFS(ISBLANK(O9),0,O9="Fiber",40,O9="Fixed Wireless",20,O9="Copper",10)</f>
        <v>40</v>
      </c>
      <c r="W9" s="16">
        <f t="shared" si="4"/>
        <v>10</v>
      </c>
      <c r="X9" s="16">
        <f t="shared" si="5"/>
        <v>50</v>
      </c>
    </row>
    <row r="10" spans="1:24" ht="15.5" x14ac:dyDescent="0.35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49999999999999" customHeight="1" x14ac:dyDescent="0.35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49999999999999" customHeight="1" x14ac:dyDescent="0.35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49999999999999" customHeight="1" x14ac:dyDescent="0.35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49999999999999" customHeight="1" x14ac:dyDescent="0.35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49999999999999" customHeight="1" x14ac:dyDescent="0.35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49999999999999" customHeight="1" x14ac:dyDescent="0.35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49999999999999" customHeight="1" x14ac:dyDescent="0.35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49999999999999" customHeight="1" x14ac:dyDescent="0.35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49999999999999" customHeight="1" x14ac:dyDescent="0.35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49999999999999" customHeight="1" x14ac:dyDescent="0.35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49999999999999" customHeight="1" x14ac:dyDescent="0.35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49999999999999" customHeight="1" x14ac:dyDescent="0.35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49999999999999" customHeight="1" x14ac:dyDescent="0.35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49999999999999" customHeight="1" x14ac:dyDescent="0.35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49999999999999" customHeight="1" x14ac:dyDescent="0.35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49999999999999" customHeight="1" x14ac:dyDescent="0.35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49999999999999" customHeight="1" x14ac:dyDescent="0.35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49999999999999" customHeight="1" x14ac:dyDescent="0.35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49999999999999" customHeight="1" x14ac:dyDescent="0.35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49999999999999" customHeight="1" x14ac:dyDescent="0.35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49999999999999" customHeight="1" x14ac:dyDescent="0.35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49999999999999" customHeight="1" x14ac:dyDescent="0.35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49999999999999" customHeight="1" x14ac:dyDescent="0.35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49999999999999" customHeight="1" x14ac:dyDescent="0.35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49999999999999" customHeight="1" x14ac:dyDescent="0.35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49999999999999" customHeight="1" x14ac:dyDescent="0.35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49999999999999" customHeight="1" x14ac:dyDescent="0.35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49999999999999" customHeight="1" x14ac:dyDescent="0.35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49999999999999" customHeight="1" x14ac:dyDescent="0.35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49999999999999" customHeight="1" x14ac:dyDescent="0.35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49999999999999" customHeight="1" x14ac:dyDescent="0.35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49999999999999" customHeight="1" x14ac:dyDescent="0.35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49999999999999" customHeight="1" x14ac:dyDescent="0.35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49999999999999" customHeight="1" x14ac:dyDescent="0.35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49999999999999" customHeight="1" x14ac:dyDescent="0.35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49999999999999" customHeight="1" x14ac:dyDescent="0.35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49999999999999" customHeight="1" x14ac:dyDescent="0.35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49999999999999" customHeight="1" x14ac:dyDescent="0.35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49999999999999" customHeight="1" x14ac:dyDescent="0.35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49999999999999" customHeight="1" x14ac:dyDescent="0.35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49999999999999" customHeight="1" x14ac:dyDescent="0.35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49999999999999" customHeight="1" x14ac:dyDescent="0.35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49999999999999" customHeight="1" x14ac:dyDescent="0.35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49999999999999" customHeight="1" x14ac:dyDescent="0.35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49999999999999" customHeight="1" x14ac:dyDescent="0.35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49999999999999" customHeight="1" x14ac:dyDescent="0.35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49999999999999" customHeight="1" x14ac:dyDescent="0.35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49999999999999" customHeight="1" x14ac:dyDescent="0.35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49999999999999" customHeight="1" x14ac:dyDescent="0.35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49999999999999" customHeight="1" x14ac:dyDescent="0.35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5" x14ac:dyDescent="0.35">
      <c r="A61" s="107"/>
    </row>
    <row r="62" spans="1:24" ht="15.5" x14ac:dyDescent="0.35">
      <c r="A62" s="107"/>
    </row>
    <row r="63" spans="1:24" ht="15.5" x14ac:dyDescent="0.35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00000000-0002-0000-0000-000000000000}">
      <formula1>"YES, NO"</formula1>
    </dataValidation>
    <dataValidation type="list" allowBlank="1" showInputMessage="1" showErrorMessage="1" sqref="O6:O60" xr:uid="{00000000-0002-0000-0000-000001000000}">
      <formula1>"Fiber, Copper, Fixed Wireless"</formula1>
    </dataValidation>
    <dataValidation type="decimal" showInputMessage="1" showErrorMessage="1" sqref="Q6:Q60" xr:uid="{00000000-0002-0000-0000-000002000000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TaxCatchAll xmlns="b614d534-8803-4f80-8bd5-1f4a3b774f0f" xsi:nil="true"/>
  </documentManagement>
</p:properties>
</file>

<file path=customXml/itemProps1.xml><?xml version="1.0" encoding="utf-8"?>
<ds:datastoreItem xmlns:ds="http://schemas.openxmlformats.org/officeDocument/2006/customXml" ds:itemID="{B9D93689-9ADB-4CEC-8B1A-2DADF903EC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264d358-dcb0-4960-b731-efa83f1b0d76"/>
    <ds:schemaRef ds:uri="b614d534-8803-4f80-8bd5-1f4a3b774f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3CCDE3-ACD5-47C0-B012-0DB405C04C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23EC68-59E4-4144-9538-860CFD9EAA8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b264d358-dcb0-4960-b731-efa83f1b0d76"/>
    <ds:schemaRef ds:uri="b614d534-8803-4f80-8bd5-1f4a3b774f0f"/>
  </ds:schemaRefs>
</ds:datastoreItem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Model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>Steele, Susan (WaTech)</cp:lastModifiedBy>
  <cp:revision/>
  <dcterms:created xsi:type="dcterms:W3CDTF">2017-01-24T17:19:42Z</dcterms:created>
  <dcterms:modified xsi:type="dcterms:W3CDTF">2025-10-15T19:13:13Z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